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aakraydavis\network\network-Home\LetsRenovate\pdf\"/>
    </mc:Choice>
  </mc:AlternateContent>
  <bookViews>
    <workbookView xWindow="240" yWindow="75" windowWidth="15195" windowHeight="12255" tabRatio="899"/>
  </bookViews>
  <sheets>
    <sheet name="Home Specs" sheetId="1" r:id="rId1"/>
    <sheet name="Lot" sheetId="2" r:id="rId2"/>
    <sheet name="Foundation" sheetId="3" r:id="rId3"/>
    <sheet name="Framing" sheetId="6" r:id="rId4"/>
    <sheet name="Roofing" sheetId="5" r:id="rId5"/>
    <sheet name="Doors" sheetId="7" r:id="rId6"/>
    <sheet name="Windows" sheetId="4" r:id="rId7"/>
    <sheet name="Plumbing" sheetId="12" r:id="rId8"/>
    <sheet name="Electrical" sheetId="11" r:id="rId9"/>
    <sheet name="HVAC" sheetId="10" r:id="rId10"/>
    <sheet name="Weather" sheetId="9" r:id="rId11"/>
    <sheet name="Exterior" sheetId="18" r:id="rId12"/>
    <sheet name="Walls" sheetId="17" r:id="rId13"/>
    <sheet name="Ceilings" sheetId="16" r:id="rId14"/>
    <sheet name="Kitchen" sheetId="20" r:id="rId15"/>
    <sheet name="Bath" sheetId="19" r:id="rId16"/>
    <sheet name="Laundry" sheetId="15" r:id="rId17"/>
    <sheet name="Flooring" sheetId="14" r:id="rId18"/>
    <sheet name="Lighting" sheetId="24" r:id="rId19"/>
    <sheet name="Other" sheetId="23" r:id="rId20"/>
    <sheet name="Garage" sheetId="22" r:id="rId21"/>
    <sheet name="Deck" sheetId="21" r:id="rId22"/>
    <sheet name="Water-Sport" sheetId="13" r:id="rId23"/>
    <sheet name="Garden Design" sheetId="8" r:id="rId24"/>
    <sheet name="Garden Elements" sheetId="27" r:id="rId25"/>
    <sheet name="Interior" sheetId="26" r:id="rId26"/>
    <sheet name="Exterior Design" sheetId="25" r:id="rId27"/>
  </sheets>
  <calcPr calcId="152511"/>
</workbook>
</file>

<file path=xl/calcChain.xml><?xml version="1.0" encoding="utf-8"?>
<calcChain xmlns="http://schemas.openxmlformats.org/spreadsheetml/2006/main">
  <c r="E18" i="1" l="1"/>
  <c r="E22" i="1"/>
  <c r="E54" i="1"/>
  <c r="E100" i="10"/>
  <c r="E24" i="1"/>
  <c r="E95" i="10"/>
  <c r="E56" i="5"/>
  <c r="E14" i="1"/>
  <c r="E37" i="6"/>
  <c r="E12" i="1"/>
  <c r="E39" i="3"/>
  <c r="E10" i="1"/>
  <c r="E20" i="2"/>
  <c r="E8" i="1"/>
  <c r="E53" i="21"/>
  <c r="E40" i="21"/>
  <c r="E21" i="21"/>
  <c r="E57" i="21"/>
  <c r="E48" i="1"/>
  <c r="E38" i="13"/>
  <c r="E25" i="13"/>
  <c r="E42" i="13"/>
  <c r="E50" i="1"/>
  <c r="I43" i="25"/>
  <c r="E58" i="1"/>
  <c r="I46" i="26"/>
  <c r="E56" i="1"/>
  <c r="G31" i="27"/>
  <c r="E70" i="8"/>
  <c r="E53" i="8"/>
  <c r="E74" i="8"/>
  <c r="E52" i="1"/>
  <c r="E36" i="8"/>
  <c r="E19" i="8"/>
  <c r="E59" i="22"/>
  <c r="E40" i="22"/>
  <c r="E21" i="22"/>
  <c r="E63" i="22"/>
  <c r="E46" i="1"/>
  <c r="I46" i="23"/>
  <c r="E44" i="1"/>
  <c r="I46" i="24"/>
  <c r="E42" i="1"/>
  <c r="I46" i="14"/>
  <c r="E40" i="1"/>
  <c r="E67" i="15"/>
  <c r="E38" i="1"/>
  <c r="E63" i="15"/>
  <c r="E46" i="15"/>
  <c r="E27" i="15"/>
  <c r="E147" i="19"/>
  <c r="E118" i="19"/>
  <c r="E151" i="19"/>
  <c r="E36" i="1"/>
  <c r="E89" i="19"/>
  <c r="E60" i="19"/>
  <c r="E31" i="19"/>
  <c r="E56" i="20"/>
  <c r="E33" i="20"/>
  <c r="E61" i="20"/>
  <c r="E34" i="1"/>
  <c r="I46" i="16"/>
  <c r="E32" i="1"/>
  <c r="I46" i="17"/>
  <c r="E30" i="1"/>
  <c r="E128" i="18"/>
  <c r="E132" i="18"/>
  <c r="E28" i="1"/>
  <c r="E107" i="18"/>
  <c r="E86" i="18"/>
  <c r="E65" i="18"/>
  <c r="E44" i="18"/>
  <c r="E23" i="18"/>
  <c r="E57" i="9"/>
  <c r="E26" i="1"/>
  <c r="I46" i="11"/>
  <c r="I46" i="12"/>
  <c r="E20" i="1"/>
  <c r="I46" i="4"/>
  <c r="I46" i="7"/>
  <c r="E16" i="1"/>
  <c r="E61" i="1"/>
</calcChain>
</file>

<file path=xl/sharedStrings.xml><?xml version="1.0" encoding="utf-8"?>
<sst xmlns="http://schemas.openxmlformats.org/spreadsheetml/2006/main" count="1194" uniqueCount="352">
  <si>
    <t>Lot Excavation</t>
  </si>
  <si>
    <t>refer to specification plan: page 7</t>
  </si>
  <si>
    <t>Issues</t>
  </si>
  <si>
    <t>Notes (Description)</t>
  </si>
  <si>
    <t>Estimated Cost</t>
  </si>
  <si>
    <t>Layout</t>
  </si>
  <si>
    <t>Setbacks</t>
  </si>
  <si>
    <t>Easements</t>
  </si>
  <si>
    <t>Water Drainage</t>
  </si>
  <si>
    <t>Extras</t>
  </si>
  <si>
    <t>Notes</t>
  </si>
  <si>
    <t>Trees</t>
  </si>
  <si>
    <t>refer to specification plan: page 8</t>
  </si>
  <si>
    <t>Slap Foundation</t>
  </si>
  <si>
    <t>Crawlspace Foundation</t>
  </si>
  <si>
    <t>Basement Foundation</t>
  </si>
  <si>
    <t>Chimney</t>
  </si>
  <si>
    <t>Termite Infestation</t>
  </si>
  <si>
    <t>Foundation</t>
  </si>
  <si>
    <t>Enter Cost Selection:</t>
  </si>
  <si>
    <t>Site Preparation</t>
  </si>
  <si>
    <t>Grading</t>
  </si>
  <si>
    <t>Other</t>
  </si>
  <si>
    <t>Framing</t>
  </si>
  <si>
    <t>Wood Framing</t>
  </si>
  <si>
    <t>Steel Framing</t>
  </si>
  <si>
    <t>Other Framing</t>
  </si>
  <si>
    <t>Framing Considerations</t>
  </si>
  <si>
    <t>Roofing</t>
  </si>
  <si>
    <t>refer to specification plan: page 10</t>
  </si>
  <si>
    <t>Cedar Shingles</t>
  </si>
  <si>
    <t>Asphalt Shingles</t>
  </si>
  <si>
    <t>Metal Roofing</t>
  </si>
  <si>
    <t>Ceramic Tiles</t>
  </si>
  <si>
    <t>Other:</t>
  </si>
  <si>
    <t>Roofing Extras</t>
  </si>
  <si>
    <t>Solar Roofing</t>
  </si>
  <si>
    <t>Weather Roofing</t>
  </si>
  <si>
    <t>Rain Removal Systems</t>
  </si>
  <si>
    <t>Gutter Systems</t>
  </si>
  <si>
    <t>Spouts / Guards</t>
  </si>
  <si>
    <t xml:space="preserve">Other Roofing </t>
  </si>
  <si>
    <t>Doors</t>
  </si>
  <si>
    <t>refer to specification plan: page 11</t>
  </si>
  <si>
    <t>Door Type</t>
  </si>
  <si>
    <t>Entry Way / Foyer</t>
  </si>
  <si>
    <t>Hall</t>
  </si>
  <si>
    <t>Living Room</t>
  </si>
  <si>
    <t>Dining Room</t>
  </si>
  <si>
    <t>Kitchen</t>
  </si>
  <si>
    <t>Breakfast</t>
  </si>
  <si>
    <t>Solarium</t>
  </si>
  <si>
    <t>Family (Great Room)</t>
  </si>
  <si>
    <t>Den / Library</t>
  </si>
  <si>
    <t>Recreation / Music Room</t>
  </si>
  <si>
    <t>Powder Room</t>
  </si>
  <si>
    <t>Mud (Laundry Room)</t>
  </si>
  <si>
    <t>Storage Room</t>
  </si>
  <si>
    <t>Master Bedroom</t>
  </si>
  <si>
    <t>Master Bathroom</t>
  </si>
  <si>
    <t>Master Closet</t>
  </si>
  <si>
    <t>Bedroom 2</t>
  </si>
  <si>
    <t>Bedroom 3</t>
  </si>
  <si>
    <t>Bedroom 4</t>
  </si>
  <si>
    <t>Bedroom 5</t>
  </si>
  <si>
    <t>Bedroom 6</t>
  </si>
  <si>
    <t>Bonus Room</t>
  </si>
  <si>
    <t>Connecting Hallways</t>
  </si>
  <si>
    <t>Home Office</t>
  </si>
  <si>
    <t>Bath 2</t>
  </si>
  <si>
    <t>Bath 3</t>
  </si>
  <si>
    <t>Bath 4</t>
  </si>
  <si>
    <t>Play / Exercise / Sewing Room</t>
  </si>
  <si>
    <t>Basement</t>
  </si>
  <si>
    <t>Garage</t>
  </si>
  <si>
    <t>Attic</t>
  </si>
  <si>
    <t>Windows</t>
  </si>
  <si>
    <t>Total Estimated Cost</t>
  </si>
  <si>
    <t>Window Type</t>
  </si>
  <si>
    <t>French Door</t>
  </si>
  <si>
    <t>Room Location</t>
  </si>
  <si>
    <t>Room</t>
  </si>
  <si>
    <t>Against Rear Wall</t>
  </si>
  <si>
    <t>Est. Cost</t>
  </si>
  <si>
    <t>Any Descriptions or Notes</t>
  </si>
  <si>
    <t>Bay Window</t>
  </si>
  <si>
    <t>refer to specification plan: page 12</t>
  </si>
  <si>
    <t>Plumbing</t>
  </si>
  <si>
    <t>refer to specification plan: page 13</t>
  </si>
  <si>
    <t>Plumbing Need</t>
  </si>
  <si>
    <t>Utility Sink</t>
  </si>
  <si>
    <t>In SouthWest corner</t>
  </si>
  <si>
    <t>Electrical Wiring</t>
  </si>
  <si>
    <t>Wiring Need</t>
  </si>
  <si>
    <t>Entertainment Center</t>
  </si>
  <si>
    <t>Over the Fireplace Mantel</t>
  </si>
  <si>
    <t>Example</t>
  </si>
  <si>
    <t>Example:</t>
  </si>
  <si>
    <t>Electrical</t>
  </si>
  <si>
    <t>Natural Gas</t>
  </si>
  <si>
    <t>Oil</t>
  </si>
  <si>
    <t>Geothermal</t>
  </si>
  <si>
    <t>Propane</t>
  </si>
  <si>
    <t>Wood - Coal</t>
  </si>
  <si>
    <t>Central Air System</t>
  </si>
  <si>
    <t>Central Pump</t>
  </si>
  <si>
    <t>Room Units</t>
  </si>
  <si>
    <t>Alternative Systems</t>
  </si>
  <si>
    <t>Solar</t>
  </si>
  <si>
    <t>Wind</t>
  </si>
  <si>
    <t>Control Systems</t>
  </si>
  <si>
    <t>Programmable</t>
  </si>
  <si>
    <t>Air Quality Systems</t>
  </si>
  <si>
    <t>Humidifier</t>
  </si>
  <si>
    <t>Dehumidifier</t>
  </si>
  <si>
    <t>Air Filteration</t>
  </si>
  <si>
    <t>Distribution Systems</t>
  </si>
  <si>
    <t>Duct System</t>
  </si>
  <si>
    <t>Radiator</t>
  </si>
  <si>
    <t>refer to specification plan: page 16</t>
  </si>
  <si>
    <t>Insulation</t>
  </si>
  <si>
    <t>Fiber Glass</t>
  </si>
  <si>
    <t>Spray Form</t>
  </si>
  <si>
    <t>Weather Stripping</t>
  </si>
  <si>
    <t>Cost Selection:</t>
  </si>
  <si>
    <t>Insulation Projects</t>
  </si>
  <si>
    <t>Unfinished Attic</t>
  </si>
  <si>
    <t>Description (R-Value):</t>
  </si>
  <si>
    <t>Finished Attic</t>
  </si>
  <si>
    <t>Basement Walls</t>
  </si>
  <si>
    <t>Cathedral Ceilings</t>
  </si>
  <si>
    <t>Crawlspace Heated</t>
  </si>
  <si>
    <t>Under Crawlspace</t>
  </si>
  <si>
    <t>Exterior Walls</t>
  </si>
  <si>
    <t>Floors</t>
  </si>
  <si>
    <t>Foundation Walls</t>
  </si>
  <si>
    <t>Under Slab</t>
  </si>
  <si>
    <t>HVAC Ducts</t>
  </si>
  <si>
    <t>Interior Noise Control</t>
  </si>
  <si>
    <t>Water Heater</t>
  </si>
  <si>
    <t>Exterior Home</t>
  </si>
  <si>
    <t>Front Facing</t>
  </si>
  <si>
    <t>Vinyl / Aluminum</t>
  </si>
  <si>
    <t>Wood Shingles / Panel</t>
  </si>
  <si>
    <t>Brick Facing</t>
  </si>
  <si>
    <t>Stone Masonry</t>
  </si>
  <si>
    <t>Shutters</t>
  </si>
  <si>
    <t>Décor</t>
  </si>
  <si>
    <t>Side Facing</t>
  </si>
  <si>
    <t>Rear Facing</t>
  </si>
  <si>
    <t>Detached Garage</t>
  </si>
  <si>
    <t>Sheds - Out Buildings</t>
  </si>
  <si>
    <t>Other Structure</t>
  </si>
  <si>
    <t>Total Estimated Cost:</t>
  </si>
  <si>
    <t>Walls</t>
  </si>
  <si>
    <t>Outside Wall</t>
  </si>
  <si>
    <t>Wall Paper</t>
  </si>
  <si>
    <t>Wall Type</t>
  </si>
  <si>
    <t>Ceilings and Trim</t>
  </si>
  <si>
    <t>refer to specification plan: page 19</t>
  </si>
  <si>
    <t>refer to specification plan: page 20</t>
  </si>
  <si>
    <t>Ceiling - Trim Type</t>
  </si>
  <si>
    <t>Tray Ceiling</t>
  </si>
  <si>
    <t>Type Room</t>
  </si>
  <si>
    <t>refer to specification plan: page 21</t>
  </si>
  <si>
    <t>Kitchen Design</t>
  </si>
  <si>
    <t>Cabinets</t>
  </si>
  <si>
    <t>Lazy Susan</t>
  </si>
  <si>
    <t>Drawers Size</t>
  </si>
  <si>
    <t>Counter Tops</t>
  </si>
  <si>
    <t>Seating Area</t>
  </si>
  <si>
    <t>Islands</t>
  </si>
  <si>
    <t>Sinks</t>
  </si>
  <si>
    <t>Faucets / Fittings</t>
  </si>
  <si>
    <t>Sink Appliances</t>
  </si>
  <si>
    <t>Pantry / Storage</t>
  </si>
  <si>
    <t>Open Shelving</t>
  </si>
  <si>
    <t>Wine Storage</t>
  </si>
  <si>
    <t>Kitchen Appliances</t>
  </si>
  <si>
    <t>Cooking Tops</t>
  </si>
  <si>
    <t>Cooking Ranges</t>
  </si>
  <si>
    <t>Microwave Ovens</t>
  </si>
  <si>
    <t>Exhaust Vents / Hoods</t>
  </si>
  <si>
    <t>Dishwasher</t>
  </si>
  <si>
    <t>Trash Compactors</t>
  </si>
  <si>
    <t>Recycle Bins</t>
  </si>
  <si>
    <t>Bath</t>
  </si>
  <si>
    <t>refer to specification plan: page 22</t>
  </si>
  <si>
    <t>Master Bath</t>
  </si>
  <si>
    <t>Bath Tub</t>
  </si>
  <si>
    <t>Shower</t>
  </si>
  <si>
    <t>Faucet / Fittings</t>
  </si>
  <si>
    <t>Toilets</t>
  </si>
  <si>
    <t>Other Appliances</t>
  </si>
  <si>
    <t>Medicine Cabinets</t>
  </si>
  <si>
    <t>Laundry Facilities</t>
  </si>
  <si>
    <t>Storage Facilities</t>
  </si>
  <si>
    <t>Other Bath 1</t>
  </si>
  <si>
    <t>Other Bath 2</t>
  </si>
  <si>
    <t>Other Bath 3</t>
  </si>
  <si>
    <t>Other Bath 4</t>
  </si>
  <si>
    <t>Cleaning Closet</t>
  </si>
  <si>
    <t>refer to specification plan: page 23</t>
  </si>
  <si>
    <t>Laundry Room</t>
  </si>
  <si>
    <t>For Electric Appliance</t>
  </si>
  <si>
    <t>For Gas Applicance</t>
  </si>
  <si>
    <t>Laundry Shoot</t>
  </si>
  <si>
    <t>Folding Counter Top</t>
  </si>
  <si>
    <t>Shelving</t>
  </si>
  <si>
    <t>Centralized Vacuum</t>
  </si>
  <si>
    <t>Mud Room</t>
  </si>
  <si>
    <t>Shoe Rack</t>
  </si>
  <si>
    <t>Clothes Hanging</t>
  </si>
  <si>
    <t>Utility Sink / Other Plumbing</t>
  </si>
  <si>
    <t>Flooring</t>
  </si>
  <si>
    <t>refer to specification plan: page 24</t>
  </si>
  <si>
    <t>Entire Room</t>
  </si>
  <si>
    <t>Wood Floor</t>
  </si>
  <si>
    <t>Lighting</t>
  </si>
  <si>
    <t>refer to specification plan: page 25</t>
  </si>
  <si>
    <t>Room Area</t>
  </si>
  <si>
    <t>Ceiling Fan</t>
  </si>
  <si>
    <t>Other Amenities</t>
  </si>
  <si>
    <t>refer to specification plan: page 26</t>
  </si>
  <si>
    <t>Against Outside Wall</t>
  </si>
  <si>
    <t>Fireplace or Shelving</t>
  </si>
  <si>
    <t>Garage / Pathways</t>
  </si>
  <si>
    <t>refer to specification plan: page 27</t>
  </si>
  <si>
    <t>Drive Way</t>
  </si>
  <si>
    <t>Interlocking Block</t>
  </si>
  <si>
    <t>Brick</t>
  </si>
  <si>
    <t>Asphalt Paving</t>
  </si>
  <si>
    <t>Concrete Paving</t>
  </si>
  <si>
    <t>Pebble Rock</t>
  </si>
  <si>
    <t>Path Ways</t>
  </si>
  <si>
    <t>Stone</t>
  </si>
  <si>
    <t>Around the Deck</t>
  </si>
  <si>
    <t>refer to specification plan: page 28</t>
  </si>
  <si>
    <t>Deck</t>
  </si>
  <si>
    <t>Deck Design</t>
  </si>
  <si>
    <t>Wood Decks</t>
  </si>
  <si>
    <t>Wood Composite</t>
  </si>
  <si>
    <t>Vinyl Decks</t>
  </si>
  <si>
    <t>Railings</t>
  </si>
  <si>
    <t>Patios</t>
  </si>
  <si>
    <t>Concrete</t>
  </si>
  <si>
    <t>Entertainment</t>
  </si>
  <si>
    <t>Grill Station</t>
  </si>
  <si>
    <t>Fire Pits</t>
  </si>
  <si>
    <t>refer to specification plan: page 29</t>
  </si>
  <si>
    <t>Water Facilities</t>
  </si>
  <si>
    <t>Spa</t>
  </si>
  <si>
    <t>Hot Tubs</t>
  </si>
  <si>
    <t>Swimming Pool</t>
  </si>
  <si>
    <t>Swimming Deck</t>
  </si>
  <si>
    <t>Swimming Fence</t>
  </si>
  <si>
    <t>Other Swimming Requirements</t>
  </si>
  <si>
    <t>Water Pond</t>
  </si>
  <si>
    <t>Fountains</t>
  </si>
  <si>
    <t>Tennis Court</t>
  </si>
  <si>
    <t>Basketball Court</t>
  </si>
  <si>
    <t>Play Area</t>
  </si>
  <si>
    <t>Garden Design</t>
  </si>
  <si>
    <t>refer to specification plan: page 30</t>
  </si>
  <si>
    <t>Exterior Front</t>
  </si>
  <si>
    <t>Along the House</t>
  </si>
  <si>
    <t>Flower Beds</t>
  </si>
  <si>
    <t>Trees / Shrubs</t>
  </si>
  <si>
    <t>Facing Right Side</t>
  </si>
  <si>
    <t>Facing Left Site</t>
  </si>
  <si>
    <t>Exterior Rear</t>
  </si>
  <si>
    <t>Garden Elements</t>
  </si>
  <si>
    <t>Garden Type</t>
  </si>
  <si>
    <t>Rainbird Sprinklers</t>
  </si>
  <si>
    <t>Irrigation System</t>
  </si>
  <si>
    <t>Other Watering System</t>
  </si>
  <si>
    <t>Decorative Fencing</t>
  </si>
  <si>
    <t>Privacy Fencing</t>
  </si>
  <si>
    <t>Animal Fencing</t>
  </si>
  <si>
    <t>Other Fencing</t>
  </si>
  <si>
    <t>Privacy Barriers</t>
  </si>
  <si>
    <t>Arbors / Awnings</t>
  </si>
  <si>
    <t>Gazebos</t>
  </si>
  <si>
    <t>Greenhouse</t>
  </si>
  <si>
    <t>Storage Sheds</t>
  </si>
  <si>
    <t>Flag Pole</t>
  </si>
  <si>
    <t>Mail Box</t>
  </si>
  <si>
    <t>Other Out Structure</t>
  </si>
  <si>
    <t xml:space="preserve">Other </t>
  </si>
  <si>
    <t>Interior Design</t>
  </si>
  <si>
    <t>Décor Item</t>
  </si>
  <si>
    <t>Leather Couch</t>
  </si>
  <si>
    <t>Exterior Design</t>
  </si>
  <si>
    <t>Area</t>
  </si>
  <si>
    <t>Outside Location</t>
  </si>
  <si>
    <t>High Scrubs</t>
  </si>
  <si>
    <t>Deck Area</t>
  </si>
  <si>
    <t>Patio Area</t>
  </si>
  <si>
    <t>Front Area</t>
  </si>
  <si>
    <t>Right Side Area</t>
  </si>
  <si>
    <t>Left Side Area</t>
  </si>
  <si>
    <t>Rear Area</t>
  </si>
  <si>
    <t>Garden Bed Area</t>
  </si>
  <si>
    <t>refer to specification plan</t>
  </si>
  <si>
    <t>Weatherization - Insulation</t>
  </si>
  <si>
    <t>Ceilings</t>
  </si>
  <si>
    <t>Laundry</t>
  </si>
  <si>
    <t>Garage - Pathways</t>
  </si>
  <si>
    <t>Water - Sport</t>
  </si>
  <si>
    <t>view</t>
  </si>
  <si>
    <t>return to home specs</t>
  </si>
  <si>
    <t>Estimated Cost Selection:</t>
  </si>
  <si>
    <t>Levels</t>
  </si>
  <si>
    <t>One Story</t>
  </si>
  <si>
    <t>Two Story</t>
  </si>
  <si>
    <t>Three Story</t>
  </si>
  <si>
    <t>Split Level</t>
  </si>
  <si>
    <t>Total Sq. Footage</t>
  </si>
  <si>
    <t>Estimated Cost *</t>
  </si>
  <si>
    <t>* Based on home style and sq. footage</t>
  </si>
  <si>
    <t>Weatherization and Insulation</t>
  </si>
  <si>
    <t>House Framing</t>
  </si>
  <si>
    <t>Laundry and Cleaning Closet</t>
  </si>
  <si>
    <t>Garden Design / Landscaping</t>
  </si>
  <si>
    <t>Water Needs - Sport Complex</t>
  </si>
  <si>
    <t>Type Framing (select)</t>
  </si>
  <si>
    <t>Type Foundation (select)</t>
  </si>
  <si>
    <t>Type Roofing (select)</t>
  </si>
  <si>
    <t>Heating System (select)</t>
  </si>
  <si>
    <t>Cooling Systems (select)</t>
  </si>
  <si>
    <t>Insulation (select)</t>
  </si>
  <si>
    <t>Sport Complex</t>
  </si>
  <si>
    <t>Water Heating Systems</t>
  </si>
  <si>
    <t>Storage Water Heaters</t>
  </si>
  <si>
    <t>Tankless Water Heaters</t>
  </si>
  <si>
    <t>Heat Pump Water Heaters</t>
  </si>
  <si>
    <t>Demand Water Heaters</t>
  </si>
  <si>
    <t>Solar Water Heaters</t>
  </si>
  <si>
    <t>HVAC - Water Heating</t>
  </si>
  <si>
    <t>refer to specification plan: page 5</t>
  </si>
  <si>
    <t>refer to specification plan: pages 2-3, 6</t>
  </si>
  <si>
    <t>refer to specification plan: page 9</t>
  </si>
  <si>
    <t>refer to specification plan: page 14-15</t>
  </si>
  <si>
    <t>refer to specification plan: page 17</t>
  </si>
  <si>
    <t>refer to specification plan: page 18</t>
  </si>
  <si>
    <t>Estimated Home Remodeling Costs</t>
  </si>
  <si>
    <t>Remodeling Specs</t>
  </si>
  <si>
    <r>
      <t xml:space="preserve">This worksheet can be used in conjunction with the </t>
    </r>
    <r>
      <rPr>
        <b/>
        <sz val="9"/>
        <color indexed="48"/>
        <rFont val="Arial"/>
        <family val="2"/>
      </rPr>
      <t>spec plan</t>
    </r>
    <r>
      <rPr>
        <sz val="9"/>
        <rFont val="Arial"/>
      </rPr>
      <t xml:space="preserve"> to estimate the costs for your home remodeling plan.  The worksheet is segmented by each remodeling phase (based on each page from the specification plan).  Link to each phase and estimate costs.  Use this worksheet along with your spec plan to develop the home remodeling plan for bidding the project and to arrange financing.</t>
    </r>
  </si>
  <si>
    <t>Flooring Type/Need</t>
  </si>
  <si>
    <t>Material Cost</t>
  </si>
  <si>
    <t>Room Framing</t>
  </si>
  <si>
    <t>Lighting Needs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</si>
</sst>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_);[Red]\(&quot;$&quot;#,##0.00\)"/>
    <numFmt numFmtId="164" formatCode="&quot;$&quot;#,##0.00"/>
  </numFmts>
  <fonts count="16" x14ac:knownFonts="1">
    <font>
      <sz val="10"/>
      <name val="Arial"/>
    </font>
    <font>
      <sz val="18"/>
      <name val="Arial"/>
    </font>
    <font>
      <b/>
      <sz val="10"/>
      <name val="Arial"/>
      <family val="2"/>
    </font>
    <font>
      <b/>
      <u/>
      <sz val="11"/>
      <name val="Arial"/>
      <family val="2"/>
    </font>
    <font>
      <sz val="11"/>
      <name val="Arial"/>
      <family val="2"/>
    </font>
    <font>
      <sz val="8"/>
      <name val="Arial"/>
    </font>
    <font>
      <u/>
      <sz val="10"/>
      <color indexed="12"/>
      <name val="Arial"/>
    </font>
    <font>
      <sz val="10"/>
      <name val="Arial"/>
      <family val="2"/>
    </font>
    <font>
      <i/>
      <sz val="9"/>
      <name val="Arial"/>
      <family val="2"/>
    </font>
    <font>
      <sz val="9"/>
      <name val="Arial"/>
    </font>
    <font>
      <sz val="11"/>
      <name val="Arial"/>
    </font>
    <font>
      <b/>
      <sz val="11"/>
      <name val="Arial"/>
    </font>
    <font>
      <b/>
      <sz val="11"/>
      <name val="Arial"/>
      <family val="2"/>
    </font>
    <font>
      <u/>
      <sz val="9"/>
      <color indexed="12"/>
      <name val="Arial"/>
    </font>
    <font>
      <u/>
      <sz val="8"/>
      <color indexed="12"/>
      <name val="Arial"/>
    </font>
    <font>
      <b/>
      <sz val="9"/>
      <color indexed="48"/>
      <name val="Arial"/>
      <family val="2"/>
    </font>
  </fonts>
  <fills count="7">
    <fill>
      <patternFill patternType="none"/>
    </fill>
    <fill>
      <patternFill patternType="gray125"/>
    </fill>
    <fill>
      <patternFill patternType="solid">
        <fgColor indexed="9"/>
        <bgColor indexed="64"/>
      </patternFill>
    </fill>
    <fill>
      <patternFill patternType="solid">
        <fgColor indexed="50"/>
        <bgColor indexed="64"/>
      </patternFill>
    </fill>
    <fill>
      <patternFill patternType="solid">
        <fgColor indexed="47"/>
        <bgColor indexed="64"/>
      </patternFill>
    </fill>
    <fill>
      <patternFill patternType="solid">
        <fgColor indexed="22"/>
        <bgColor indexed="64"/>
      </patternFill>
    </fill>
    <fill>
      <patternFill patternType="solid">
        <fgColor indexed="43"/>
        <bgColor indexed="64"/>
      </patternFill>
    </fill>
  </fills>
  <borders count="29">
    <border>
      <left/>
      <right/>
      <top/>
      <bottom/>
      <diagonal/>
    </border>
    <border>
      <left style="thin">
        <color indexed="22"/>
      </left>
      <right style="thin">
        <color indexed="22"/>
      </right>
      <top style="thin">
        <color indexed="22"/>
      </top>
      <bottom style="thin">
        <color indexed="22"/>
      </bottom>
      <diagonal/>
    </border>
    <border>
      <left style="thin">
        <color indexed="9"/>
      </left>
      <right/>
      <top style="thin">
        <color indexed="22"/>
      </top>
      <bottom style="thin">
        <color indexed="22"/>
      </bottom>
      <diagonal/>
    </border>
    <border>
      <left/>
      <right/>
      <top style="thin">
        <color indexed="22"/>
      </top>
      <bottom style="thin">
        <color indexed="22"/>
      </bottom>
      <diagonal/>
    </border>
    <border>
      <left style="thin">
        <color indexed="22"/>
      </left>
      <right style="thin">
        <color indexed="9"/>
      </right>
      <top style="thin">
        <color indexed="22"/>
      </top>
      <bottom style="thin">
        <color indexed="22"/>
      </bottom>
      <diagonal/>
    </border>
    <border>
      <left style="thin">
        <color indexed="9"/>
      </left>
      <right style="thin">
        <color indexed="9"/>
      </right>
      <top style="thin">
        <color indexed="22"/>
      </top>
      <bottom style="thin">
        <color indexed="22"/>
      </bottom>
      <diagonal/>
    </border>
    <border>
      <left style="thin">
        <color indexed="9"/>
      </left>
      <right/>
      <top/>
      <bottom/>
      <diagonal/>
    </border>
    <border>
      <left style="thin">
        <color indexed="9"/>
      </left>
      <right/>
      <top style="thin">
        <color indexed="22"/>
      </top>
      <bottom/>
      <diagonal/>
    </border>
    <border>
      <left/>
      <right style="thin">
        <color indexed="9"/>
      </right>
      <top/>
      <bottom style="thin">
        <color indexed="22"/>
      </bottom>
      <diagonal/>
    </border>
    <border>
      <left style="thin">
        <color indexed="9"/>
      </left>
      <right/>
      <top/>
      <bottom style="thin">
        <color indexed="22"/>
      </bottom>
      <diagonal/>
    </border>
    <border>
      <left/>
      <right style="thin">
        <color indexed="9"/>
      </right>
      <top style="thin">
        <color indexed="22"/>
      </top>
      <bottom style="thin">
        <color indexed="22"/>
      </bottom>
      <diagonal/>
    </border>
    <border>
      <left/>
      <right/>
      <top/>
      <bottom style="thin">
        <color indexed="22"/>
      </bottom>
      <diagonal/>
    </border>
    <border>
      <left style="thin">
        <color indexed="9"/>
      </left>
      <right style="thin">
        <color indexed="22"/>
      </right>
      <top/>
      <bottom style="thin">
        <color indexed="63"/>
      </bottom>
      <diagonal/>
    </border>
    <border>
      <left style="thin">
        <color indexed="22"/>
      </left>
      <right style="thin">
        <color indexed="22"/>
      </right>
      <top/>
      <bottom style="thin">
        <color indexed="63"/>
      </bottom>
      <diagonal/>
    </border>
    <border>
      <left style="thin">
        <color indexed="9"/>
      </left>
      <right style="thin">
        <color indexed="22"/>
      </right>
      <top/>
      <bottom style="thin">
        <color indexed="8"/>
      </bottom>
      <diagonal/>
    </border>
    <border>
      <left style="thin">
        <color indexed="22"/>
      </left>
      <right style="thin">
        <color indexed="22"/>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22"/>
      </top>
      <bottom/>
      <diagonal/>
    </border>
    <border>
      <left style="thin">
        <color indexed="22"/>
      </left>
      <right/>
      <top style="thin">
        <color indexed="63"/>
      </top>
      <bottom/>
      <diagonal/>
    </border>
    <border>
      <left/>
      <right/>
      <top style="thin">
        <color indexed="63"/>
      </top>
      <bottom/>
      <diagonal/>
    </border>
    <border>
      <left/>
      <right style="thin">
        <color indexed="22"/>
      </right>
      <top style="thin">
        <color indexed="63"/>
      </top>
      <bottom/>
      <diagonal/>
    </border>
    <border>
      <left style="thin">
        <color indexed="22"/>
      </left>
      <right/>
      <top style="thin">
        <color indexed="9"/>
      </top>
      <bottom style="thin">
        <color indexed="9"/>
      </bottom>
      <diagonal/>
    </border>
    <border>
      <left/>
      <right/>
      <top style="thin">
        <color indexed="9"/>
      </top>
      <bottom style="thin">
        <color indexed="9"/>
      </bottom>
      <diagonal/>
    </border>
    <border>
      <left/>
      <right style="thin">
        <color indexed="22"/>
      </right>
      <top style="thin">
        <color indexed="9"/>
      </top>
      <bottom style="thin">
        <color indexed="9"/>
      </bottom>
      <diagonal/>
    </border>
    <border>
      <left style="thin">
        <color indexed="22"/>
      </left>
      <right/>
      <top style="thin">
        <color indexed="9"/>
      </top>
      <bottom/>
      <diagonal/>
    </border>
    <border>
      <left/>
      <right/>
      <top style="thin">
        <color indexed="9"/>
      </top>
      <bottom/>
      <diagonal/>
    </border>
    <border>
      <left/>
      <right style="thin">
        <color indexed="22"/>
      </right>
      <top style="thin">
        <color indexed="9"/>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79">
    <xf numFmtId="0" fontId="0" fillId="0" borderId="0" xfId="0"/>
    <xf numFmtId="0" fontId="2" fillId="0" borderId="0" xfId="0" applyFont="1"/>
    <xf numFmtId="0" fontId="3" fillId="0" borderId="0" xfId="0" applyFont="1"/>
    <xf numFmtId="0" fontId="4" fillId="0" borderId="0" xfId="0" applyFont="1"/>
    <xf numFmtId="164" fontId="2" fillId="0" borderId="0" xfId="0" applyNumberFormat="1" applyFont="1"/>
    <xf numFmtId="0" fontId="7" fillId="0" borderId="0" xfId="0" applyFont="1"/>
    <xf numFmtId="8" fontId="0" fillId="0" borderId="0" xfId="0" applyNumberFormat="1"/>
    <xf numFmtId="164" fontId="7" fillId="0" borderId="0" xfId="0" applyNumberFormat="1" applyFont="1"/>
    <xf numFmtId="8" fontId="7" fillId="0" borderId="0" xfId="0" applyNumberFormat="1" applyFont="1"/>
    <xf numFmtId="0" fontId="8" fillId="0" borderId="0" xfId="0" applyFont="1"/>
    <xf numFmtId="8" fontId="8" fillId="0" borderId="0" xfId="0" applyNumberFormat="1" applyFont="1"/>
    <xf numFmtId="0" fontId="10" fillId="0" borderId="0" xfId="0" applyFont="1"/>
    <xf numFmtId="0" fontId="11" fillId="0" borderId="0" xfId="0" applyFont="1"/>
    <xf numFmtId="8" fontId="11" fillId="0" borderId="0" xfId="0" applyNumberFormat="1" applyFont="1"/>
    <xf numFmtId="0" fontId="0" fillId="2" borderId="2" xfId="0" applyFill="1" applyBorder="1"/>
    <xf numFmtId="0" fontId="0" fillId="2" borderId="3" xfId="0" applyFill="1" applyBorder="1"/>
    <xf numFmtId="0" fontId="8" fillId="2" borderId="3" xfId="0" applyFont="1" applyFill="1" applyBorder="1"/>
    <xf numFmtId="8" fontId="8" fillId="2" borderId="3" xfId="0" applyNumberFormat="1" applyFont="1" applyFill="1" applyBorder="1"/>
    <xf numFmtId="0" fontId="0" fillId="0" borderId="4" xfId="0" applyBorder="1"/>
    <xf numFmtId="0" fontId="0" fillId="0" borderId="5" xfId="0" applyBorder="1"/>
    <xf numFmtId="0" fontId="0" fillId="0" borderId="2" xfId="0" applyBorder="1"/>
    <xf numFmtId="0" fontId="0" fillId="0" borderId="6" xfId="0" applyBorder="1"/>
    <xf numFmtId="0" fontId="0" fillId="0" borderId="7" xfId="0" applyBorder="1"/>
    <xf numFmtId="0" fontId="3" fillId="0" borderId="8" xfId="0" applyFont="1" applyBorder="1"/>
    <xf numFmtId="0" fontId="4" fillId="0" borderId="9" xfId="0" applyFont="1" applyBorder="1"/>
    <xf numFmtId="0" fontId="0" fillId="0" borderId="10" xfId="0" applyBorder="1"/>
    <xf numFmtId="0" fontId="0" fillId="0" borderId="0" xfId="0" applyBorder="1"/>
    <xf numFmtId="0" fontId="0" fillId="0" borderId="11" xfId="0" applyBorder="1"/>
    <xf numFmtId="0" fontId="0" fillId="0" borderId="3" xfId="0" applyBorder="1"/>
    <xf numFmtId="0" fontId="3" fillId="0" borderId="3" xfId="0" applyFont="1" applyBorder="1"/>
    <xf numFmtId="0" fontId="4" fillId="0" borderId="2" xfId="0" applyFont="1" applyBorder="1"/>
    <xf numFmtId="0" fontId="5" fillId="0" borderId="0" xfId="0" applyFont="1"/>
    <xf numFmtId="0" fontId="14" fillId="0" borderId="0" xfId="1" applyFont="1" applyAlignment="1" applyProtection="1"/>
    <xf numFmtId="0" fontId="5" fillId="0" borderId="5" xfId="0" applyFont="1" applyBorder="1"/>
    <xf numFmtId="8" fontId="11" fillId="0" borderId="2" xfId="0" applyNumberFormat="1" applyFont="1" applyBorder="1"/>
    <xf numFmtId="0" fontId="0" fillId="0" borderId="0" xfId="0" applyFill="1"/>
    <xf numFmtId="0" fontId="0" fillId="3" borderId="0" xfId="0" applyFill="1"/>
    <xf numFmtId="0" fontId="2" fillId="0" borderId="0" xfId="0" applyFont="1" applyFill="1"/>
    <xf numFmtId="0" fontId="7" fillId="0" borderId="0" xfId="0" applyFont="1" applyFill="1"/>
    <xf numFmtId="164" fontId="2" fillId="4" borderId="1" xfId="0" applyNumberFormat="1" applyFont="1" applyFill="1" applyBorder="1"/>
    <xf numFmtId="0" fontId="0" fillId="5" borderId="12" xfId="0" applyFill="1" applyBorder="1"/>
    <xf numFmtId="0" fontId="1" fillId="5" borderId="13" xfId="0" applyFont="1" applyFill="1" applyBorder="1"/>
    <xf numFmtId="0" fontId="0" fillId="5" borderId="13" xfId="0" applyFill="1" applyBorder="1"/>
    <xf numFmtId="0" fontId="2" fillId="0" borderId="2" xfId="0" applyFont="1" applyBorder="1"/>
    <xf numFmtId="0" fontId="3" fillId="0" borderId="11" xfId="0" applyFont="1" applyBorder="1"/>
    <xf numFmtId="0" fontId="0" fillId="5" borderId="14" xfId="0" applyFill="1" applyBorder="1"/>
    <xf numFmtId="0" fontId="1" fillId="5" borderId="15" xfId="0" applyFont="1" applyFill="1" applyBorder="1"/>
    <xf numFmtId="0" fontId="0" fillId="5" borderId="15" xfId="0" applyFill="1" applyBorder="1"/>
    <xf numFmtId="0" fontId="13" fillId="5" borderId="15" xfId="1" applyFont="1" applyFill="1" applyBorder="1" applyAlignment="1" applyProtection="1">
      <alignment vertical="center"/>
    </xf>
    <xf numFmtId="164" fontId="0" fillId="0" borderId="0" xfId="0" applyNumberFormat="1"/>
    <xf numFmtId="0" fontId="10" fillId="6" borderId="16" xfId="0" applyFont="1" applyFill="1" applyBorder="1"/>
    <xf numFmtId="0" fontId="10" fillId="6" borderId="17" xfId="0" applyFont="1" applyFill="1" applyBorder="1"/>
    <xf numFmtId="0" fontId="11" fillId="6" borderId="17" xfId="0" applyFont="1" applyFill="1" applyBorder="1"/>
    <xf numFmtId="164" fontId="11" fillId="6" borderId="18" xfId="0" applyNumberFormat="1" applyFont="1" applyFill="1" applyBorder="1"/>
    <xf numFmtId="8" fontId="11" fillId="6" borderId="18" xfId="0" applyNumberFormat="1" applyFont="1" applyFill="1" applyBorder="1"/>
    <xf numFmtId="0" fontId="0" fillId="6" borderId="16" xfId="0" applyFill="1" applyBorder="1"/>
    <xf numFmtId="0" fontId="0" fillId="6" borderId="17" xfId="0" applyFill="1" applyBorder="1"/>
    <xf numFmtId="0" fontId="12" fillId="6" borderId="17" xfId="0" applyFont="1" applyFill="1" applyBorder="1"/>
    <xf numFmtId="0" fontId="4" fillId="6" borderId="17" xfId="0" applyFont="1" applyFill="1" applyBorder="1"/>
    <xf numFmtId="164" fontId="12" fillId="6" borderId="18" xfId="0" applyNumberFormat="1" applyFont="1" applyFill="1" applyBorder="1"/>
    <xf numFmtId="164" fontId="11" fillId="4" borderId="1" xfId="0" applyNumberFormat="1" applyFont="1" applyFill="1" applyBorder="1"/>
    <xf numFmtId="164" fontId="11" fillId="4" borderId="0" xfId="0" applyNumberFormat="1" applyFont="1" applyFill="1" applyBorder="1"/>
    <xf numFmtId="0" fontId="2" fillId="0" borderId="19" xfId="0" applyFont="1" applyBorder="1"/>
    <xf numFmtId="8" fontId="11" fillId="0" borderId="19" xfId="0" applyNumberFormat="1" applyFont="1" applyBorder="1"/>
    <xf numFmtId="8" fontId="12" fillId="6" borderId="17" xfId="0" applyNumberFormat="1" applyFont="1" applyFill="1" applyBorder="1"/>
    <xf numFmtId="0" fontId="0" fillId="6" borderId="18" xfId="0" applyFill="1" applyBorder="1"/>
    <xf numFmtId="0" fontId="14" fillId="0" borderId="11" xfId="1" applyFont="1" applyBorder="1" applyAlignment="1" applyProtection="1"/>
    <xf numFmtId="0" fontId="2" fillId="0" borderId="3" xfId="0" applyFont="1" applyBorder="1"/>
    <xf numFmtId="8" fontId="11" fillId="0" borderId="3" xfId="0" applyNumberFormat="1" applyFont="1" applyBorder="1"/>
    <xf numFmtId="0" fontId="9" fillId="0" borderId="20" xfId="0" applyFont="1" applyBorder="1" applyAlignment="1">
      <alignment horizontal="left" vertical="center" wrapText="1" indent="2"/>
    </xf>
    <xf numFmtId="0" fontId="9" fillId="0" borderId="21" xfId="0" applyFont="1" applyBorder="1" applyAlignment="1">
      <alignment horizontal="left" vertical="center" wrapText="1" indent="2"/>
    </xf>
    <xf numFmtId="0" fontId="9" fillId="0" borderId="22" xfId="0" applyFont="1" applyBorder="1" applyAlignment="1">
      <alignment horizontal="left" vertical="center" wrapText="1" indent="2"/>
    </xf>
    <xf numFmtId="0" fontId="6" fillId="0" borderId="23" xfId="1" applyBorder="1" applyAlignment="1" applyProtection="1">
      <alignment horizontal="left" indent="2"/>
    </xf>
    <xf numFmtId="0" fontId="6" fillId="0" borderId="24" xfId="1" applyBorder="1" applyAlignment="1" applyProtection="1">
      <alignment horizontal="left" indent="2"/>
    </xf>
    <xf numFmtId="0" fontId="6" fillId="0" borderId="25" xfId="1" applyBorder="1" applyAlignment="1" applyProtection="1">
      <alignment horizontal="left" indent="2"/>
    </xf>
    <xf numFmtId="0" fontId="6" fillId="0" borderId="26" xfId="1" applyFont="1" applyBorder="1" applyAlignment="1" applyProtection="1"/>
    <xf numFmtId="0" fontId="0" fillId="0" borderId="27" xfId="0" applyBorder="1" applyAlignment="1"/>
    <xf numFmtId="0" fontId="0" fillId="0" borderId="28" xfId="0" applyBorder="1" applyAlignment="1"/>
    <xf numFmtId="0" fontId="6" fillId="0" borderId="0" xfId="1" applyAlignment="1" applyProtection="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construction_sheet.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17.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18.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20.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21.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22.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23.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24.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25.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26.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27.xml.rels><?xml version="1.0" encoding="UTF-8" standalone="yes"?>
<Relationships xmlns="http://schemas.openxmlformats.org/package/2006/relationships"><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tabSelected="1" workbookViewId="0"/>
  </sheetViews>
  <sheetFormatPr defaultRowHeight="12.75" x14ac:dyDescent="0.2"/>
  <cols>
    <col min="1" max="1" width="2.140625" customWidth="1"/>
    <col min="2" max="2" width="8.140625" customWidth="1"/>
    <col min="3" max="3" width="26.28515625" customWidth="1"/>
    <col min="4" max="4" width="2.7109375" customWidth="1"/>
    <col min="5" max="5" width="19.28515625" customWidth="1"/>
    <col min="6" max="6" width="2.7109375" customWidth="1"/>
    <col min="7" max="7" width="54.140625" customWidth="1"/>
  </cols>
  <sheetData>
    <row r="1" spans="1:7" s="42" customFormat="1" ht="31.5" customHeight="1" x14ac:dyDescent="0.35">
      <c r="A1" s="40"/>
      <c r="B1" s="41" t="s">
        <v>345</v>
      </c>
    </row>
    <row r="2" spans="1:7" s="26" customFormat="1" ht="68.25" customHeight="1" x14ac:dyDescent="0.2">
      <c r="B2" s="69" t="s">
        <v>347</v>
      </c>
      <c r="C2" s="70"/>
      <c r="D2" s="70"/>
      <c r="E2" s="70"/>
      <c r="F2" s="70"/>
      <c r="G2" s="71"/>
    </row>
    <row r="3" spans="1:7" x14ac:dyDescent="0.2">
      <c r="B3" s="72" t="s">
        <v>303</v>
      </c>
      <c r="C3" s="73"/>
      <c r="D3" s="73"/>
      <c r="E3" s="73"/>
      <c r="F3" s="73"/>
      <c r="G3" s="74"/>
    </row>
    <row r="4" spans="1:7" x14ac:dyDescent="0.2">
      <c r="B4" s="75"/>
      <c r="C4" s="76"/>
      <c r="D4" s="76"/>
      <c r="E4" s="76"/>
      <c r="F4" s="76"/>
      <c r="G4" s="77"/>
    </row>
    <row r="5" spans="1:7" x14ac:dyDescent="0.2">
      <c r="C5" s="25"/>
      <c r="D5" s="20"/>
      <c r="E5" s="28"/>
      <c r="F5" s="20"/>
    </row>
    <row r="6" spans="1:7" ht="15" x14ac:dyDescent="0.25">
      <c r="C6" s="23" t="s">
        <v>346</v>
      </c>
      <c r="D6" s="24"/>
      <c r="E6" s="29" t="s">
        <v>4</v>
      </c>
      <c r="F6" s="30"/>
      <c r="G6" s="2" t="s">
        <v>10</v>
      </c>
    </row>
    <row r="7" spans="1:7" ht="15" x14ac:dyDescent="0.25">
      <c r="C7" s="23"/>
      <c r="D7" s="24"/>
      <c r="E7" s="44"/>
      <c r="F7" s="24"/>
      <c r="G7" s="2"/>
    </row>
    <row r="8" spans="1:7" ht="15" customHeight="1" x14ac:dyDescent="0.25">
      <c r="B8" s="32" t="s">
        <v>309</v>
      </c>
      <c r="C8" s="1" t="s">
        <v>0</v>
      </c>
      <c r="D8" s="21"/>
      <c r="E8" s="13">
        <f>SUM(Lot!E20)</f>
        <v>0</v>
      </c>
      <c r="F8" s="21"/>
    </row>
    <row r="9" spans="1:7" s="19" customFormat="1" ht="8.1" customHeight="1" x14ac:dyDescent="0.25">
      <c r="A9" s="18"/>
      <c r="B9" s="33"/>
      <c r="C9" s="43"/>
      <c r="E9" s="34"/>
    </row>
    <row r="10" spans="1:7" ht="15" customHeight="1" x14ac:dyDescent="0.25">
      <c r="B10" s="32" t="s">
        <v>309</v>
      </c>
      <c r="C10" s="1" t="s">
        <v>18</v>
      </c>
      <c r="D10" s="21"/>
      <c r="E10" s="13">
        <f>SUM(Foundation!E39)</f>
        <v>0</v>
      </c>
      <c r="F10" s="21"/>
    </row>
    <row r="11" spans="1:7" s="19" customFormat="1" ht="8.1" customHeight="1" x14ac:dyDescent="0.25">
      <c r="A11" s="18"/>
      <c r="B11" s="33"/>
      <c r="C11" s="43"/>
      <c r="E11" s="34"/>
    </row>
    <row r="12" spans="1:7" ht="15" customHeight="1" x14ac:dyDescent="0.25">
      <c r="B12" s="32" t="s">
        <v>309</v>
      </c>
      <c r="C12" s="1" t="s">
        <v>23</v>
      </c>
      <c r="D12" s="21"/>
      <c r="E12" s="13">
        <f>SUM(Framing!E37)</f>
        <v>0</v>
      </c>
      <c r="F12" s="21"/>
    </row>
    <row r="13" spans="1:7" s="19" customFormat="1" ht="8.1" customHeight="1" x14ac:dyDescent="0.25">
      <c r="A13" s="18"/>
      <c r="B13" s="33"/>
      <c r="C13" s="43"/>
      <c r="E13" s="34"/>
    </row>
    <row r="14" spans="1:7" ht="15" customHeight="1" x14ac:dyDescent="0.25">
      <c r="B14" s="32" t="s">
        <v>309</v>
      </c>
      <c r="C14" s="1" t="s">
        <v>28</v>
      </c>
      <c r="D14" s="21"/>
      <c r="E14" s="13">
        <f>SUM(Roofing!E56)</f>
        <v>0</v>
      </c>
      <c r="F14" s="21"/>
    </row>
    <row r="15" spans="1:7" s="19" customFormat="1" ht="8.1" customHeight="1" x14ac:dyDescent="0.25">
      <c r="A15" s="18"/>
      <c r="B15" s="33"/>
      <c r="C15" s="43"/>
      <c r="E15" s="34"/>
    </row>
    <row r="16" spans="1:7" ht="15" customHeight="1" x14ac:dyDescent="0.25">
      <c r="B16" s="32" t="s">
        <v>309</v>
      </c>
      <c r="C16" s="1" t="s">
        <v>42</v>
      </c>
      <c r="D16" s="21"/>
      <c r="E16" s="13">
        <f>SUM(Doors!I46)</f>
        <v>0</v>
      </c>
      <c r="F16" s="21"/>
    </row>
    <row r="17" spans="1:6" s="19" customFormat="1" ht="8.1" customHeight="1" x14ac:dyDescent="0.25">
      <c r="A17" s="18"/>
      <c r="B17" s="33"/>
      <c r="C17" s="43"/>
      <c r="E17" s="34"/>
    </row>
    <row r="18" spans="1:6" ht="15" customHeight="1" x14ac:dyDescent="0.25">
      <c r="B18" s="32" t="s">
        <v>309</v>
      </c>
      <c r="C18" s="1" t="s">
        <v>76</v>
      </c>
      <c r="D18" s="21"/>
      <c r="E18" s="13">
        <f>SUM(Windows!I46)</f>
        <v>0</v>
      </c>
      <c r="F18" s="21"/>
    </row>
    <row r="19" spans="1:6" s="19" customFormat="1" ht="8.1" customHeight="1" x14ac:dyDescent="0.25">
      <c r="A19" s="18"/>
      <c r="B19" s="33"/>
      <c r="C19" s="43"/>
      <c r="E19" s="34"/>
    </row>
    <row r="20" spans="1:6" ht="15" customHeight="1" x14ac:dyDescent="0.25">
      <c r="B20" s="32" t="s">
        <v>309</v>
      </c>
      <c r="C20" s="1" t="s">
        <v>87</v>
      </c>
      <c r="D20" s="21"/>
      <c r="E20" s="13">
        <f>SUM(Plumbing!I46)</f>
        <v>0</v>
      </c>
      <c r="F20" s="21"/>
    </row>
    <row r="21" spans="1:6" s="19" customFormat="1" ht="8.1" customHeight="1" x14ac:dyDescent="0.25">
      <c r="A21" s="18"/>
      <c r="B21" s="33"/>
      <c r="C21" s="43"/>
      <c r="E21" s="34"/>
    </row>
    <row r="22" spans="1:6" ht="15" customHeight="1" x14ac:dyDescent="0.25">
      <c r="B22" s="32" t="s">
        <v>309</v>
      </c>
      <c r="C22" s="1" t="s">
        <v>98</v>
      </c>
      <c r="D22" s="21"/>
      <c r="E22" s="13">
        <f>SUM(Electrical!I46)</f>
        <v>0</v>
      </c>
      <c r="F22" s="21"/>
    </row>
    <row r="23" spans="1:6" s="19" customFormat="1" ht="8.1" customHeight="1" x14ac:dyDescent="0.25">
      <c r="A23" s="18"/>
      <c r="B23" s="33"/>
      <c r="C23" s="43"/>
      <c r="E23" s="34"/>
    </row>
    <row r="24" spans="1:6" ht="15" customHeight="1" x14ac:dyDescent="0.25">
      <c r="B24" s="32" t="s">
        <v>309</v>
      </c>
      <c r="C24" s="1" t="s">
        <v>338</v>
      </c>
      <c r="D24" s="21"/>
      <c r="E24" s="13">
        <f>SUM(HVAC!E100)</f>
        <v>0</v>
      </c>
      <c r="F24" s="21"/>
    </row>
    <row r="25" spans="1:6" s="19" customFormat="1" ht="8.1" customHeight="1" x14ac:dyDescent="0.25">
      <c r="A25" s="18"/>
      <c r="B25" s="33"/>
      <c r="C25" s="43"/>
      <c r="E25" s="34"/>
    </row>
    <row r="26" spans="1:6" ht="15" customHeight="1" x14ac:dyDescent="0.25">
      <c r="B26" s="32" t="s">
        <v>309</v>
      </c>
      <c r="C26" s="1" t="s">
        <v>304</v>
      </c>
      <c r="D26" s="21"/>
      <c r="E26" s="13">
        <f>SUM(Weather!E57)</f>
        <v>0</v>
      </c>
      <c r="F26" s="21"/>
    </row>
    <row r="27" spans="1:6" s="19" customFormat="1" ht="8.1" customHeight="1" x14ac:dyDescent="0.25">
      <c r="A27" s="18"/>
      <c r="B27" s="33"/>
      <c r="C27" s="43"/>
      <c r="E27" s="34"/>
    </row>
    <row r="28" spans="1:6" ht="15" customHeight="1" x14ac:dyDescent="0.25">
      <c r="B28" s="32" t="s">
        <v>309</v>
      </c>
      <c r="C28" s="1" t="s">
        <v>140</v>
      </c>
      <c r="D28" s="21"/>
      <c r="E28" s="13">
        <f>SUM(Exterior!E132)</f>
        <v>0</v>
      </c>
      <c r="F28" s="21"/>
    </row>
    <row r="29" spans="1:6" s="19" customFormat="1" ht="8.1" customHeight="1" x14ac:dyDescent="0.25">
      <c r="A29" s="18"/>
      <c r="B29" s="33"/>
      <c r="C29" s="43"/>
      <c r="E29" s="34"/>
    </row>
    <row r="30" spans="1:6" ht="15" customHeight="1" x14ac:dyDescent="0.25">
      <c r="B30" s="32" t="s">
        <v>309</v>
      </c>
      <c r="C30" s="1" t="s">
        <v>154</v>
      </c>
      <c r="D30" s="21"/>
      <c r="E30" s="13">
        <f>SUM(Walls!I46)</f>
        <v>0</v>
      </c>
      <c r="F30" s="21"/>
    </row>
    <row r="31" spans="1:6" s="19" customFormat="1" ht="8.1" customHeight="1" x14ac:dyDescent="0.25">
      <c r="A31" s="18"/>
      <c r="B31" s="33"/>
      <c r="C31" s="43"/>
      <c r="E31" s="34"/>
    </row>
    <row r="32" spans="1:6" ht="15" customHeight="1" x14ac:dyDescent="0.25">
      <c r="B32" s="32" t="s">
        <v>309</v>
      </c>
      <c r="C32" s="1" t="s">
        <v>305</v>
      </c>
      <c r="D32" s="21"/>
      <c r="E32" s="13">
        <f>SUM(Ceilings!I46)</f>
        <v>0</v>
      </c>
      <c r="F32" s="21"/>
    </row>
    <row r="33" spans="1:6" s="19" customFormat="1" ht="8.1" customHeight="1" x14ac:dyDescent="0.25">
      <c r="A33" s="18"/>
      <c r="B33" s="33"/>
      <c r="C33" s="43"/>
      <c r="E33" s="34"/>
    </row>
    <row r="34" spans="1:6" ht="15" customHeight="1" x14ac:dyDescent="0.25">
      <c r="B34" s="32" t="s">
        <v>309</v>
      </c>
      <c r="C34" s="1" t="s">
        <v>49</v>
      </c>
      <c r="D34" s="21"/>
      <c r="E34" s="13">
        <f>SUM(Kitchen!E61)</f>
        <v>0</v>
      </c>
      <c r="F34" s="21"/>
    </row>
    <row r="35" spans="1:6" s="19" customFormat="1" ht="8.1" customHeight="1" x14ac:dyDescent="0.25">
      <c r="A35" s="18"/>
      <c r="B35" s="33"/>
      <c r="C35" s="43"/>
      <c r="E35" s="34"/>
    </row>
    <row r="36" spans="1:6" ht="15" customHeight="1" x14ac:dyDescent="0.25">
      <c r="B36" s="32" t="s">
        <v>309</v>
      </c>
      <c r="C36" s="1" t="s">
        <v>186</v>
      </c>
      <c r="D36" s="21"/>
      <c r="E36" s="13">
        <f>SUM(Bath!E151)</f>
        <v>0</v>
      </c>
      <c r="F36" s="21"/>
    </row>
    <row r="37" spans="1:6" s="19" customFormat="1" ht="8.1" customHeight="1" x14ac:dyDescent="0.25">
      <c r="A37" s="18"/>
      <c r="B37" s="33"/>
      <c r="C37" s="43"/>
      <c r="E37" s="34"/>
    </row>
    <row r="38" spans="1:6" ht="15" customHeight="1" x14ac:dyDescent="0.25">
      <c r="B38" s="32" t="s">
        <v>309</v>
      </c>
      <c r="C38" s="1" t="s">
        <v>306</v>
      </c>
      <c r="D38" s="21"/>
      <c r="E38" s="13">
        <f>SUM(Laundry!E67)</f>
        <v>0</v>
      </c>
      <c r="F38" s="21"/>
    </row>
    <row r="39" spans="1:6" s="19" customFormat="1" ht="8.1" customHeight="1" x14ac:dyDescent="0.25">
      <c r="A39" s="18"/>
      <c r="B39" s="33"/>
      <c r="C39" s="43"/>
      <c r="E39" s="34"/>
    </row>
    <row r="40" spans="1:6" ht="15" customHeight="1" x14ac:dyDescent="0.25">
      <c r="B40" s="32" t="s">
        <v>309</v>
      </c>
      <c r="C40" s="1" t="s">
        <v>214</v>
      </c>
      <c r="D40" s="21"/>
      <c r="E40" s="13">
        <f>SUM(Flooring!I46)</f>
        <v>0</v>
      </c>
      <c r="F40" s="21"/>
    </row>
    <row r="41" spans="1:6" s="19" customFormat="1" ht="8.1" customHeight="1" x14ac:dyDescent="0.25">
      <c r="A41" s="18"/>
      <c r="B41" s="33"/>
      <c r="C41" s="43"/>
      <c r="E41" s="34"/>
    </row>
    <row r="42" spans="1:6" ht="15" customHeight="1" x14ac:dyDescent="0.25">
      <c r="B42" s="32" t="s">
        <v>309</v>
      </c>
      <c r="C42" s="1" t="s">
        <v>218</v>
      </c>
      <c r="D42" s="21"/>
      <c r="E42" s="13">
        <f>SUM(Lighting!I46)</f>
        <v>0</v>
      </c>
      <c r="F42" s="21"/>
    </row>
    <row r="43" spans="1:6" s="19" customFormat="1" ht="8.1" customHeight="1" x14ac:dyDescent="0.25">
      <c r="A43" s="18"/>
      <c r="B43" s="33"/>
      <c r="C43" s="43"/>
      <c r="E43" s="34"/>
    </row>
    <row r="44" spans="1:6" ht="15" customHeight="1" x14ac:dyDescent="0.25">
      <c r="B44" s="32" t="s">
        <v>309</v>
      </c>
      <c r="C44" s="1" t="s">
        <v>222</v>
      </c>
      <c r="D44" s="21"/>
      <c r="E44" s="13">
        <f>SUM(Other!I46)</f>
        <v>0</v>
      </c>
      <c r="F44" s="21"/>
    </row>
    <row r="45" spans="1:6" s="19" customFormat="1" ht="8.1" customHeight="1" x14ac:dyDescent="0.25">
      <c r="A45" s="18"/>
      <c r="B45" s="33"/>
      <c r="C45" s="43"/>
      <c r="E45" s="34"/>
    </row>
    <row r="46" spans="1:6" ht="15" customHeight="1" x14ac:dyDescent="0.25">
      <c r="B46" s="32" t="s">
        <v>309</v>
      </c>
      <c r="C46" s="1" t="s">
        <v>307</v>
      </c>
      <c r="D46" s="21"/>
      <c r="E46" s="13">
        <f>SUM(Garage!E63)</f>
        <v>0</v>
      </c>
      <c r="F46" s="21"/>
    </row>
    <row r="47" spans="1:6" s="19" customFormat="1" ht="8.1" customHeight="1" x14ac:dyDescent="0.25">
      <c r="A47" s="18"/>
      <c r="B47" s="33"/>
      <c r="C47" s="43"/>
      <c r="E47" s="34"/>
    </row>
    <row r="48" spans="1:6" ht="15" customHeight="1" x14ac:dyDescent="0.25">
      <c r="B48" s="32" t="s">
        <v>309</v>
      </c>
      <c r="C48" s="1" t="s">
        <v>236</v>
      </c>
      <c r="D48" s="21"/>
      <c r="E48" s="13">
        <f>SUM(Deck!E57)</f>
        <v>0</v>
      </c>
      <c r="F48" s="21"/>
    </row>
    <row r="49" spans="1:6" s="19" customFormat="1" ht="8.1" customHeight="1" x14ac:dyDescent="0.25">
      <c r="A49" s="18"/>
      <c r="B49" s="33"/>
      <c r="C49" s="43"/>
      <c r="E49" s="34"/>
    </row>
    <row r="50" spans="1:6" ht="15" customHeight="1" x14ac:dyDescent="0.25">
      <c r="B50" s="32" t="s">
        <v>309</v>
      </c>
      <c r="C50" s="1" t="s">
        <v>308</v>
      </c>
      <c r="D50" s="21"/>
      <c r="E50" s="13">
        <f>SUM('Water-Sport'!E42)</f>
        <v>0</v>
      </c>
      <c r="F50" s="21"/>
    </row>
    <row r="51" spans="1:6" s="19" customFormat="1" ht="8.1" customHeight="1" x14ac:dyDescent="0.25">
      <c r="A51" s="18"/>
      <c r="B51" s="33"/>
      <c r="C51" s="43"/>
      <c r="E51" s="34"/>
    </row>
    <row r="52" spans="1:6" ht="15" customHeight="1" x14ac:dyDescent="0.25">
      <c r="B52" s="32" t="s">
        <v>309</v>
      </c>
      <c r="C52" s="1" t="s">
        <v>262</v>
      </c>
      <c r="D52" s="21"/>
      <c r="E52" s="13">
        <f>SUM('Garden Design'!E74)</f>
        <v>0</v>
      </c>
      <c r="F52" s="21"/>
    </row>
    <row r="53" spans="1:6" s="19" customFormat="1" ht="8.1" customHeight="1" x14ac:dyDescent="0.25">
      <c r="A53" s="18"/>
      <c r="B53" s="33"/>
      <c r="C53" s="43"/>
      <c r="E53" s="34"/>
    </row>
    <row r="54" spans="1:6" ht="15" customHeight="1" x14ac:dyDescent="0.25">
      <c r="B54" s="32" t="s">
        <v>309</v>
      </c>
      <c r="C54" s="1" t="s">
        <v>271</v>
      </c>
      <c r="D54" s="21"/>
      <c r="E54" s="13">
        <f>SUM('Garden Elements'!G31)</f>
        <v>0</v>
      </c>
      <c r="F54" s="21"/>
    </row>
    <row r="55" spans="1:6" s="19" customFormat="1" ht="8.1" customHeight="1" x14ac:dyDescent="0.25">
      <c r="A55" s="18"/>
      <c r="B55" s="33"/>
      <c r="C55" s="43"/>
      <c r="E55" s="34"/>
    </row>
    <row r="56" spans="1:6" ht="15" customHeight="1" x14ac:dyDescent="0.25">
      <c r="B56" s="32" t="s">
        <v>309</v>
      </c>
      <c r="C56" s="1" t="s">
        <v>289</v>
      </c>
      <c r="D56" s="21"/>
      <c r="E56" s="13">
        <f>SUM(Interior!I46)</f>
        <v>0</v>
      </c>
      <c r="F56" s="21"/>
    </row>
    <row r="57" spans="1:6" s="19" customFormat="1" ht="8.1" customHeight="1" x14ac:dyDescent="0.25">
      <c r="A57" s="18"/>
      <c r="B57" s="33"/>
      <c r="C57" s="43"/>
      <c r="E57" s="34"/>
    </row>
    <row r="58" spans="1:6" ht="15" customHeight="1" x14ac:dyDescent="0.25">
      <c r="B58" s="32" t="s">
        <v>309</v>
      </c>
      <c r="C58" s="1" t="s">
        <v>292</v>
      </c>
      <c r="D58" s="21"/>
      <c r="E58" s="13">
        <f>SUM('Exterior Design'!I43)</f>
        <v>0</v>
      </c>
      <c r="F58" s="21"/>
    </row>
    <row r="59" spans="1:6" ht="15" customHeight="1" x14ac:dyDescent="0.25">
      <c r="B59" s="32"/>
      <c r="C59" s="62"/>
      <c r="D59" s="22"/>
      <c r="E59" s="63"/>
      <c r="F59" s="22"/>
    </row>
    <row r="60" spans="1:6" ht="15" customHeight="1" x14ac:dyDescent="0.25">
      <c r="B60" s="32"/>
      <c r="C60" s="62"/>
      <c r="D60" s="22"/>
      <c r="E60" s="63"/>
      <c r="F60" s="22"/>
    </row>
    <row r="61" spans="1:6" ht="15" x14ac:dyDescent="0.25">
      <c r="A61" s="55"/>
      <c r="B61" s="56"/>
      <c r="C61" s="57" t="s">
        <v>153</v>
      </c>
      <c r="D61" s="56"/>
      <c r="E61" s="64">
        <f>SUM(E8:E58)</f>
        <v>0</v>
      </c>
      <c r="F61" s="65"/>
    </row>
    <row r="62" spans="1:6" ht="15" customHeight="1" x14ac:dyDescent="0.25">
      <c r="B62" s="32"/>
      <c r="C62" s="62"/>
      <c r="D62" s="22"/>
      <c r="E62" s="63"/>
      <c r="F62" s="22"/>
    </row>
    <row r="63" spans="1:6" ht="15" customHeight="1" x14ac:dyDescent="0.25">
      <c r="A63" s="27"/>
      <c r="B63" s="66"/>
      <c r="C63" s="67"/>
      <c r="D63" s="20"/>
      <c r="E63" s="68"/>
      <c r="F63" s="20"/>
    </row>
  </sheetData>
  <mergeCells count="3">
    <mergeCell ref="B2:G2"/>
    <mergeCell ref="B3:G3"/>
    <mergeCell ref="B4:G4"/>
  </mergeCells>
  <phoneticPr fontId="5" type="noConversion"/>
  <hyperlinks>
    <hyperlink ref="B3" r:id="rId1" display="refer to specification plan: page 7"/>
    <hyperlink ref="B8" location="Lot!A1" display="view"/>
    <hyperlink ref="B10" location="Foundation!A1" display="view"/>
    <hyperlink ref="B12" location="Framing!A1" display="view"/>
    <hyperlink ref="B14" location="Roofing!A1" display="view"/>
    <hyperlink ref="B16" location="Doors!A1" display="view"/>
    <hyperlink ref="B18" location="Windows!A1" display="view"/>
    <hyperlink ref="B20" location="Plumbing!A1" display="view"/>
    <hyperlink ref="B22" location="Electrical!A1" display="view"/>
    <hyperlink ref="B24" location="HVAC!A1" display="view"/>
    <hyperlink ref="B26" location="Weather!A1" display="view"/>
    <hyperlink ref="B28" location="Exterior!A1" display="view"/>
    <hyperlink ref="B30" location="Walls!A1" display="view"/>
    <hyperlink ref="B32" location="Ceilings!A1" display="view"/>
    <hyperlink ref="B34" location="Kitchen!A1" display="view"/>
    <hyperlink ref="B36" location="Bath!A1" display="view"/>
    <hyperlink ref="B38" location="Laundry!A1" display="view"/>
    <hyperlink ref="B40" location="Flooring!A1" display="view"/>
    <hyperlink ref="B42" location="Lighting!A1" display="view"/>
    <hyperlink ref="B44" location="Other!A1" display="view"/>
    <hyperlink ref="B46" location="Garage!A1" display="view"/>
    <hyperlink ref="B48" location="Deck!A1" display="view"/>
    <hyperlink ref="B50" location="'Water-Sport'!A1" display="view"/>
    <hyperlink ref="B52" location="'Garden Design'!A1" display="view"/>
    <hyperlink ref="B54" location="'Garden Elements'!A1" display="view"/>
    <hyperlink ref="B56" location="Interior!A1" display="view"/>
    <hyperlink ref="B58" location="'Exterior Design'!A1" display="view"/>
    <hyperlink ref="B3:G3" r:id="rId2" display="refer to specification plan"/>
  </hyperlinks>
  <pageMargins left="0.75" right="0.75" top="1" bottom="1" header="0.5" footer="0.5"/>
  <pageSetup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G11" sqref="G11"/>
    </sheetView>
  </sheetViews>
  <sheetFormatPr defaultRowHeight="12.75" x14ac:dyDescent="0.2"/>
  <cols>
    <col min="1" max="1" width="2.140625" customWidth="1"/>
    <col min="2" max="2" width="6.140625" customWidth="1"/>
    <col min="3" max="3" width="29" customWidth="1"/>
    <col min="4" max="4" width="2.7109375" customWidth="1"/>
    <col min="5" max="5" width="19.28515625" customWidth="1"/>
    <col min="6" max="6" width="2.7109375" customWidth="1"/>
    <col min="7" max="7" width="54.140625" customWidth="1"/>
  </cols>
  <sheetData>
    <row r="1" spans="1:7" s="47" customFormat="1" ht="31.5" customHeight="1" x14ac:dyDescent="0.35">
      <c r="A1" s="45"/>
      <c r="B1" s="46" t="s">
        <v>0</v>
      </c>
      <c r="G1" s="48" t="s">
        <v>310</v>
      </c>
    </row>
    <row r="3" spans="1:7" x14ac:dyDescent="0.2">
      <c r="B3" s="78" t="s">
        <v>303</v>
      </c>
      <c r="C3" s="78"/>
    </row>
    <row r="5" spans="1:7" ht="15" x14ac:dyDescent="0.25">
      <c r="A5" s="36"/>
      <c r="B5" s="35"/>
      <c r="C5" s="2" t="s">
        <v>2</v>
      </c>
      <c r="D5" s="3"/>
      <c r="E5" s="2" t="s">
        <v>4</v>
      </c>
      <c r="F5" s="3"/>
      <c r="G5" s="2" t="s">
        <v>10</v>
      </c>
    </row>
    <row r="7" spans="1:7" ht="20.100000000000001" customHeight="1" x14ac:dyDescent="0.2">
      <c r="C7" t="s">
        <v>20</v>
      </c>
      <c r="E7" s="49"/>
    </row>
    <row r="8" spans="1:7" ht="20.100000000000001" customHeight="1" x14ac:dyDescent="0.2">
      <c r="C8" t="s">
        <v>21</v>
      </c>
      <c r="E8" s="49"/>
    </row>
    <row r="9" spans="1:7" ht="20.100000000000001" customHeight="1" x14ac:dyDescent="0.2">
      <c r="C9" t="s">
        <v>5</v>
      </c>
      <c r="E9" s="49"/>
    </row>
    <row r="10" spans="1:7" ht="20.100000000000001" customHeight="1" x14ac:dyDescent="0.2">
      <c r="C10" t="s">
        <v>6</v>
      </c>
      <c r="E10" s="49"/>
    </row>
    <row r="11" spans="1:7" ht="20.100000000000001" customHeight="1" x14ac:dyDescent="0.2">
      <c r="C11" t="s">
        <v>7</v>
      </c>
      <c r="E11" s="49"/>
    </row>
    <row r="12" spans="1:7" ht="20.100000000000001" customHeight="1" x14ac:dyDescent="0.2">
      <c r="C12" t="s">
        <v>8</v>
      </c>
      <c r="E12" s="49"/>
    </row>
    <row r="13" spans="1:7" ht="20.100000000000001" customHeight="1" x14ac:dyDescent="0.2">
      <c r="C13" t="s">
        <v>11</v>
      </c>
      <c r="E13" s="49"/>
    </row>
    <row r="14" spans="1:7" ht="20.100000000000001" customHeight="1" x14ac:dyDescent="0.2">
      <c r="C14" t="s">
        <v>9</v>
      </c>
      <c r="E14" s="49"/>
    </row>
    <row r="15" spans="1:7" ht="20.100000000000001" customHeight="1" x14ac:dyDescent="0.2">
      <c r="C15" t="s">
        <v>22</v>
      </c>
      <c r="E15" s="49"/>
    </row>
    <row r="16" spans="1:7" ht="20.100000000000001" customHeight="1" x14ac:dyDescent="0.2">
      <c r="C16" t="s">
        <v>22</v>
      </c>
      <c r="E16" s="49"/>
    </row>
    <row r="17" spans="1:5" ht="20.100000000000001" customHeight="1" x14ac:dyDescent="0.2">
      <c r="C17" t="s">
        <v>22</v>
      </c>
      <c r="E17" s="49"/>
    </row>
    <row r="20" spans="1:5" s="11" customFormat="1" ht="20.100000000000001" customHeight="1" x14ac:dyDescent="0.25">
      <c r="A20" s="50"/>
      <c r="B20" s="51"/>
      <c r="C20" s="52" t="s">
        <v>77</v>
      </c>
      <c r="D20" s="52"/>
      <c r="E20" s="53">
        <f>SUM(E9:E14)</f>
        <v>0</v>
      </c>
    </row>
  </sheetData>
  <mergeCells count="1">
    <mergeCell ref="B3:C3"/>
  </mergeCells>
  <phoneticPr fontId="5" type="noConversion"/>
  <hyperlinks>
    <hyperlink ref="B3" r:id="rId1" display="refer to specification plan: page 7"/>
    <hyperlink ref="G1" location="'Home Specs'!A1" display="return to home specs"/>
    <hyperlink ref="B3:C3" r:id="rId2" display="refer to specification plan"/>
  </hyperlink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topLeftCell="A10" workbookViewId="0">
      <selection activeCell="B3" sqref="B3:C3"/>
    </sheetView>
  </sheetViews>
  <sheetFormatPr defaultRowHeight="12.75" x14ac:dyDescent="0.2"/>
  <cols>
    <col min="1" max="1" width="2.140625" customWidth="1"/>
    <col min="2" max="2" width="6.140625" customWidth="1"/>
    <col min="3" max="3" width="29" customWidth="1"/>
    <col min="4" max="4" width="2.7109375" customWidth="1"/>
    <col min="5" max="5" width="19.28515625" customWidth="1"/>
    <col min="6" max="6" width="2.7109375" customWidth="1"/>
    <col min="7" max="7" width="54.140625" customWidth="1"/>
  </cols>
  <sheetData>
    <row r="1" spans="1:7" s="47" customFormat="1" ht="31.5" customHeight="1" x14ac:dyDescent="0.35">
      <c r="A1" s="45"/>
      <c r="B1" s="46" t="s">
        <v>18</v>
      </c>
      <c r="G1" s="48" t="s">
        <v>310</v>
      </c>
    </row>
    <row r="3" spans="1:7" x14ac:dyDescent="0.2">
      <c r="B3" s="78" t="s">
        <v>339</v>
      </c>
      <c r="C3" s="78"/>
    </row>
    <row r="5" spans="1:7" ht="15" x14ac:dyDescent="0.25">
      <c r="A5" s="36"/>
      <c r="C5" s="2" t="s">
        <v>312</v>
      </c>
      <c r="E5" s="2" t="s">
        <v>317</v>
      </c>
    </row>
    <row r="7" spans="1:7" x14ac:dyDescent="0.2">
      <c r="C7" t="s">
        <v>313</v>
      </c>
    </row>
    <row r="9" spans="1:7" x14ac:dyDescent="0.2">
      <c r="C9" t="s">
        <v>314</v>
      </c>
    </row>
    <row r="11" spans="1:7" x14ac:dyDescent="0.2">
      <c r="C11" t="s">
        <v>315</v>
      </c>
    </row>
    <row r="13" spans="1:7" x14ac:dyDescent="0.2">
      <c r="C13" t="s">
        <v>316</v>
      </c>
    </row>
    <row r="15" spans="1:7" x14ac:dyDescent="0.2">
      <c r="C15" t="s">
        <v>73</v>
      </c>
    </row>
    <row r="17" spans="1:7" x14ac:dyDescent="0.2">
      <c r="C17" t="s">
        <v>22</v>
      </c>
    </row>
    <row r="19" spans="1:7" x14ac:dyDescent="0.2">
      <c r="C19" t="s">
        <v>22</v>
      </c>
    </row>
    <row r="22" spans="1:7" ht="15" x14ac:dyDescent="0.25">
      <c r="A22" s="36"/>
      <c r="C22" s="2" t="s">
        <v>326</v>
      </c>
      <c r="D22" s="3"/>
      <c r="E22" s="2" t="s">
        <v>318</v>
      </c>
      <c r="F22" s="3"/>
      <c r="G22" s="2" t="s">
        <v>3</v>
      </c>
    </row>
    <row r="24" spans="1:7" x14ac:dyDescent="0.2">
      <c r="C24" t="s">
        <v>13</v>
      </c>
    </row>
    <row r="26" spans="1:7" x14ac:dyDescent="0.2">
      <c r="C26" t="s">
        <v>14</v>
      </c>
    </row>
    <row r="28" spans="1:7" x14ac:dyDescent="0.2">
      <c r="C28" t="s">
        <v>15</v>
      </c>
    </row>
    <row r="30" spans="1:7" x14ac:dyDescent="0.2">
      <c r="C30" t="s">
        <v>16</v>
      </c>
    </row>
    <row r="32" spans="1:7" x14ac:dyDescent="0.2">
      <c r="C32" t="s">
        <v>17</v>
      </c>
    </row>
    <row r="34" spans="1:5" x14ac:dyDescent="0.2">
      <c r="C34" t="s">
        <v>22</v>
      </c>
    </row>
    <row r="36" spans="1:5" x14ac:dyDescent="0.2">
      <c r="C36" t="s">
        <v>22</v>
      </c>
    </row>
    <row r="39" spans="1:5" s="11" customFormat="1" ht="15" x14ac:dyDescent="0.25">
      <c r="A39" s="50"/>
      <c r="B39" s="51"/>
      <c r="C39" s="52" t="s">
        <v>153</v>
      </c>
      <c r="D39" s="51"/>
      <c r="E39" s="53">
        <f>SUM(E24:E36)</f>
        <v>0</v>
      </c>
    </row>
    <row r="42" spans="1:5" x14ac:dyDescent="0.2">
      <c r="C42" s="31" t="s">
        <v>319</v>
      </c>
    </row>
  </sheetData>
  <mergeCells count="1">
    <mergeCell ref="B3:C3"/>
  </mergeCells>
  <phoneticPr fontId="5" type="noConversion"/>
  <hyperlinks>
    <hyperlink ref="B3" r:id="rId1" display="refer to specification plan: page 8"/>
    <hyperlink ref="G1" location="'Home Specs'!A1" display="return to home specs"/>
    <hyperlink ref="B3:C3" r:id="rId2" display="refer to specification plan: page 5"/>
  </hyperlinks>
  <pageMargins left="0.75" right="0.75" top="1" bottom="1" header="0.5" footer="0.5"/>
  <pageSetup orientation="portrait"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election activeCell="C15" sqref="C15"/>
    </sheetView>
  </sheetViews>
  <sheetFormatPr defaultRowHeight="12.75" x14ac:dyDescent="0.2"/>
  <cols>
    <col min="1" max="1" width="2.140625" customWidth="1"/>
    <col min="2" max="2" width="6.140625" customWidth="1"/>
    <col min="3" max="3" width="29" customWidth="1"/>
    <col min="4" max="4" width="2.7109375" customWidth="1"/>
    <col min="5" max="5" width="19.28515625" customWidth="1"/>
    <col min="6" max="6" width="2.7109375" customWidth="1"/>
    <col min="7" max="7" width="54.140625" customWidth="1"/>
  </cols>
  <sheetData>
    <row r="1" spans="1:7" s="47" customFormat="1" ht="31.5" customHeight="1" x14ac:dyDescent="0.35">
      <c r="A1" s="45"/>
      <c r="B1" s="46" t="s">
        <v>321</v>
      </c>
      <c r="G1" s="48" t="s">
        <v>310</v>
      </c>
    </row>
    <row r="3" spans="1:7" x14ac:dyDescent="0.2">
      <c r="B3" s="78" t="s">
        <v>340</v>
      </c>
      <c r="C3" s="78"/>
    </row>
    <row r="5" spans="1:7" ht="15" x14ac:dyDescent="0.25">
      <c r="A5" s="36"/>
      <c r="C5" s="2" t="s">
        <v>312</v>
      </c>
      <c r="E5" s="2" t="s">
        <v>317</v>
      </c>
    </row>
    <row r="7" spans="1:7" x14ac:dyDescent="0.2">
      <c r="C7" t="s">
        <v>313</v>
      </c>
    </row>
    <row r="9" spans="1:7" x14ac:dyDescent="0.2">
      <c r="C9" t="s">
        <v>314</v>
      </c>
    </row>
    <row r="11" spans="1:7" x14ac:dyDescent="0.2">
      <c r="C11" t="s">
        <v>315</v>
      </c>
    </row>
    <row r="13" spans="1:7" x14ac:dyDescent="0.2">
      <c r="C13" t="s">
        <v>316</v>
      </c>
    </row>
    <row r="15" spans="1:7" x14ac:dyDescent="0.2">
      <c r="C15" t="s">
        <v>73</v>
      </c>
    </row>
    <row r="17" spans="1:7" x14ac:dyDescent="0.2">
      <c r="C17" t="s">
        <v>350</v>
      </c>
    </row>
    <row r="19" spans="1:7" x14ac:dyDescent="0.2">
      <c r="C19" t="s">
        <v>22</v>
      </c>
    </row>
    <row r="22" spans="1:7" ht="15" x14ac:dyDescent="0.25">
      <c r="A22" s="36"/>
      <c r="C22" s="2" t="s">
        <v>325</v>
      </c>
      <c r="D22" s="3"/>
      <c r="E22" s="2" t="s">
        <v>318</v>
      </c>
      <c r="F22" s="3"/>
      <c r="G22" s="2" t="s">
        <v>3</v>
      </c>
    </row>
    <row r="24" spans="1:7" x14ac:dyDescent="0.2">
      <c r="C24" t="s">
        <v>24</v>
      </c>
    </row>
    <row r="26" spans="1:7" x14ac:dyDescent="0.2">
      <c r="C26" t="s">
        <v>25</v>
      </c>
    </row>
    <row r="28" spans="1:7" x14ac:dyDescent="0.2">
      <c r="C28" t="s">
        <v>26</v>
      </c>
    </row>
    <row r="30" spans="1:7" x14ac:dyDescent="0.2">
      <c r="C30" t="s">
        <v>27</v>
      </c>
    </row>
    <row r="32" spans="1:7" x14ac:dyDescent="0.2">
      <c r="C32" t="s">
        <v>22</v>
      </c>
    </row>
    <row r="34" spans="1:5" x14ac:dyDescent="0.2">
      <c r="C34" t="s">
        <v>22</v>
      </c>
    </row>
    <row r="37" spans="1:5" ht="15" x14ac:dyDescent="0.25">
      <c r="A37" s="55"/>
      <c r="B37" s="56"/>
      <c r="C37" s="57" t="s">
        <v>153</v>
      </c>
      <c r="D37" s="58"/>
      <c r="E37" s="59">
        <f>SUM(E24:E34)</f>
        <v>0</v>
      </c>
    </row>
    <row r="40" spans="1:5" x14ac:dyDescent="0.2">
      <c r="C40" s="31" t="s">
        <v>319</v>
      </c>
    </row>
  </sheetData>
  <mergeCells count="1">
    <mergeCell ref="B3:C3"/>
  </mergeCells>
  <phoneticPr fontId="5" type="noConversion"/>
  <hyperlinks>
    <hyperlink ref="B3" r:id="rId1" display="refer to specification plan: pages 2,5-6, 9"/>
    <hyperlink ref="G1" location="'Home Specs'!A1" display="return to home specs"/>
    <hyperlink ref="B3:C3" r:id="rId2" display="refer to specification plan: pages 2-3, 6"/>
  </hyperlinks>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
  <sheetViews>
    <sheetView topLeftCell="A7" workbookViewId="0">
      <selection activeCell="B3" sqref="B3:C3"/>
    </sheetView>
  </sheetViews>
  <sheetFormatPr defaultRowHeight="12.75" x14ac:dyDescent="0.2"/>
  <cols>
    <col min="1" max="1" width="2.140625" customWidth="1"/>
    <col min="2" max="2" width="6.140625" customWidth="1"/>
    <col min="3" max="3" width="29" customWidth="1"/>
    <col min="4" max="4" width="2.7109375" customWidth="1"/>
    <col min="5" max="5" width="19.28515625" customWidth="1"/>
    <col min="6" max="6" width="2.7109375" customWidth="1"/>
    <col min="7" max="7" width="54.140625" customWidth="1"/>
  </cols>
  <sheetData>
    <row r="1" spans="1:7" s="47" customFormat="1" ht="31.5" customHeight="1" x14ac:dyDescent="0.35">
      <c r="A1" s="45"/>
      <c r="B1" s="46" t="s">
        <v>28</v>
      </c>
      <c r="G1" s="48" t="s">
        <v>310</v>
      </c>
    </row>
    <row r="3" spans="1:7" x14ac:dyDescent="0.2">
      <c r="B3" s="78" t="s">
        <v>1</v>
      </c>
      <c r="C3" s="78"/>
    </row>
    <row r="5" spans="1:7" ht="15" x14ac:dyDescent="0.25">
      <c r="A5" s="36"/>
      <c r="B5" s="35"/>
      <c r="C5" s="2" t="s">
        <v>327</v>
      </c>
      <c r="D5" s="3"/>
      <c r="E5" s="2" t="s">
        <v>4</v>
      </c>
      <c r="F5" s="3"/>
      <c r="G5" s="2" t="s">
        <v>3</v>
      </c>
    </row>
    <row r="7" spans="1:7" x14ac:dyDescent="0.2">
      <c r="C7" t="s">
        <v>30</v>
      </c>
    </row>
    <row r="9" spans="1:7" x14ac:dyDescent="0.2">
      <c r="C9" t="s">
        <v>31</v>
      </c>
    </row>
    <row r="11" spans="1:7" x14ac:dyDescent="0.2">
      <c r="C11" t="s">
        <v>32</v>
      </c>
    </row>
    <row r="13" spans="1:7" x14ac:dyDescent="0.2">
      <c r="C13" t="s">
        <v>33</v>
      </c>
    </row>
    <row r="15" spans="1:7" x14ac:dyDescent="0.2">
      <c r="C15" t="s">
        <v>34</v>
      </c>
    </row>
    <row r="18" spans="1:7" s="35" customFormat="1" x14ac:dyDescent="0.2">
      <c r="C18" s="37" t="s">
        <v>311</v>
      </c>
      <c r="D18" s="38"/>
      <c r="E18" s="39">
        <v>0</v>
      </c>
    </row>
    <row r="22" spans="1:7" ht="15" x14ac:dyDescent="0.25">
      <c r="A22" s="36"/>
      <c r="C22" s="2" t="s">
        <v>35</v>
      </c>
      <c r="D22" s="3"/>
      <c r="E22" s="2" t="s">
        <v>4</v>
      </c>
      <c r="F22" s="3"/>
      <c r="G22" s="2" t="s">
        <v>3</v>
      </c>
    </row>
    <row r="24" spans="1:7" x14ac:dyDescent="0.2">
      <c r="C24" t="s">
        <v>36</v>
      </c>
    </row>
    <row r="26" spans="1:7" x14ac:dyDescent="0.2">
      <c r="C26" t="s">
        <v>37</v>
      </c>
    </row>
    <row r="29" spans="1:7" x14ac:dyDescent="0.2">
      <c r="C29" s="1" t="s">
        <v>311</v>
      </c>
      <c r="D29" s="5"/>
      <c r="E29" s="39">
        <v>0</v>
      </c>
    </row>
    <row r="33" spans="1:7" ht="15" x14ac:dyDescent="0.25">
      <c r="A33" s="36"/>
      <c r="C33" s="2" t="s">
        <v>38</v>
      </c>
      <c r="D33" s="3"/>
      <c r="E33" s="2" t="s">
        <v>4</v>
      </c>
      <c r="F33" s="3"/>
      <c r="G33" s="2" t="s">
        <v>3</v>
      </c>
    </row>
    <row r="35" spans="1:7" x14ac:dyDescent="0.2">
      <c r="C35" t="s">
        <v>39</v>
      </c>
    </row>
    <row r="37" spans="1:7" x14ac:dyDescent="0.2">
      <c r="C37" t="s">
        <v>40</v>
      </c>
    </row>
    <row r="40" spans="1:7" x14ac:dyDescent="0.2">
      <c r="C40" s="1" t="s">
        <v>311</v>
      </c>
      <c r="D40" s="5"/>
      <c r="E40" s="39">
        <v>0</v>
      </c>
    </row>
    <row r="44" spans="1:7" ht="15" x14ac:dyDescent="0.25">
      <c r="A44" s="36"/>
      <c r="C44" s="2" t="s">
        <v>41</v>
      </c>
      <c r="D44" s="3"/>
      <c r="E44" s="2" t="s">
        <v>4</v>
      </c>
      <c r="F44" s="3"/>
      <c r="G44" s="2" t="s">
        <v>3</v>
      </c>
    </row>
    <row r="46" spans="1:7" x14ac:dyDescent="0.2">
      <c r="C46" t="s">
        <v>22</v>
      </c>
    </row>
    <row r="48" spans="1:7" x14ac:dyDescent="0.2">
      <c r="C48" t="s">
        <v>22</v>
      </c>
    </row>
    <row r="51" spans="1:5" x14ac:dyDescent="0.2">
      <c r="C51" s="1" t="s">
        <v>311</v>
      </c>
      <c r="D51" s="5"/>
      <c r="E51" s="39">
        <v>0</v>
      </c>
    </row>
    <row r="56" spans="1:5" ht="15" x14ac:dyDescent="0.25">
      <c r="A56" s="55"/>
      <c r="B56" s="56"/>
      <c r="C56" s="57" t="s">
        <v>153</v>
      </c>
      <c r="D56" s="56"/>
      <c r="E56" s="53">
        <f>SUM(E18,E29,E40,E51)</f>
        <v>0</v>
      </c>
    </row>
  </sheetData>
  <mergeCells count="1">
    <mergeCell ref="B3:C3"/>
  </mergeCells>
  <phoneticPr fontId="5" type="noConversion"/>
  <hyperlinks>
    <hyperlink ref="B3" r:id="rId1" display="refer to specification plan: page 10"/>
    <hyperlink ref="G1" location="'Home Specs'!A1" display="return to home specs"/>
    <hyperlink ref="B3:C3" r:id="rId2" display="refer to specification plan: page 7"/>
  </hyperlinks>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topLeftCell="A31" workbookViewId="0">
      <selection activeCell="B3" sqref="B3:C3"/>
    </sheetView>
  </sheetViews>
  <sheetFormatPr defaultRowHeight="12.75" x14ac:dyDescent="0.2"/>
  <cols>
    <col min="1" max="1" width="2.140625" customWidth="1"/>
    <col min="2" max="2" width="6.140625" customWidth="1"/>
    <col min="3" max="3" width="30.5703125" customWidth="1"/>
    <col min="4" max="4" width="2.7109375" customWidth="1"/>
    <col min="5" max="5" width="24" customWidth="1"/>
    <col min="6" max="6" width="2.7109375" customWidth="1"/>
    <col min="7" max="7" width="23.140625" customWidth="1"/>
    <col min="8" max="8" width="2.7109375" customWidth="1"/>
    <col min="9" max="9" width="18.140625" customWidth="1"/>
    <col min="10" max="10" width="2.7109375" customWidth="1"/>
    <col min="11" max="11" width="68.140625" customWidth="1"/>
  </cols>
  <sheetData>
    <row r="1" spans="1:11" s="47" customFormat="1" ht="31.5" customHeight="1" x14ac:dyDescent="0.35">
      <c r="A1" s="45"/>
      <c r="B1" s="46" t="s">
        <v>42</v>
      </c>
      <c r="G1" s="48" t="s">
        <v>310</v>
      </c>
    </row>
    <row r="3" spans="1:11" x14ac:dyDescent="0.2">
      <c r="B3" s="78" t="s">
        <v>12</v>
      </c>
      <c r="C3" s="78"/>
    </row>
    <row r="5" spans="1:11" ht="15" x14ac:dyDescent="0.25">
      <c r="A5" s="36"/>
      <c r="C5" s="2" t="s">
        <v>81</v>
      </c>
      <c r="D5" s="3"/>
      <c r="E5" s="2" t="s">
        <v>80</v>
      </c>
      <c r="F5" s="3"/>
      <c r="G5" s="2" t="s">
        <v>44</v>
      </c>
      <c r="H5" s="3"/>
      <c r="I5" s="2" t="s">
        <v>4</v>
      </c>
      <c r="J5" s="3"/>
      <c r="K5" s="2" t="s">
        <v>3</v>
      </c>
    </row>
    <row r="6" spans="1:11" s="15" customFormat="1" ht="6" customHeight="1" x14ac:dyDescent="0.2">
      <c r="A6" s="14"/>
      <c r="C6" s="16"/>
      <c r="E6" s="16"/>
      <c r="G6" s="16"/>
      <c r="I6" s="17"/>
      <c r="K6" s="16"/>
    </row>
    <row r="7" spans="1:11" ht="17.100000000000001" customHeight="1" x14ac:dyDescent="0.2">
      <c r="C7" s="9" t="s">
        <v>97</v>
      </c>
      <c r="E7" s="9" t="s">
        <v>82</v>
      </c>
      <c r="G7" s="9" t="s">
        <v>79</v>
      </c>
      <c r="I7" s="10" t="s">
        <v>83</v>
      </c>
      <c r="K7" s="9" t="s">
        <v>84</v>
      </c>
    </row>
    <row r="8" spans="1:11" s="15" customFormat="1" ht="6" customHeight="1" x14ac:dyDescent="0.2">
      <c r="A8" s="14"/>
      <c r="C8" s="16"/>
      <c r="E8" s="16"/>
      <c r="G8" s="16"/>
      <c r="I8" s="17"/>
      <c r="K8" s="16"/>
    </row>
    <row r="9" spans="1:11" ht="17.100000000000001" customHeight="1" x14ac:dyDescent="0.2">
      <c r="C9" t="s">
        <v>45</v>
      </c>
      <c r="I9" s="6">
        <v>0</v>
      </c>
    </row>
    <row r="10" spans="1:11" ht="17.100000000000001" customHeight="1" x14ac:dyDescent="0.2">
      <c r="C10" t="s">
        <v>46</v>
      </c>
      <c r="I10" s="6">
        <v>0</v>
      </c>
    </row>
    <row r="11" spans="1:11" ht="17.100000000000001" customHeight="1" x14ac:dyDescent="0.2">
      <c r="C11" t="s">
        <v>47</v>
      </c>
      <c r="I11" s="6">
        <v>0</v>
      </c>
    </row>
    <row r="12" spans="1:11" ht="17.100000000000001" customHeight="1" x14ac:dyDescent="0.2">
      <c r="C12" t="s">
        <v>48</v>
      </c>
      <c r="I12" s="6">
        <v>0</v>
      </c>
    </row>
    <row r="13" spans="1:11" ht="17.100000000000001" customHeight="1" x14ac:dyDescent="0.2">
      <c r="C13" t="s">
        <v>49</v>
      </c>
      <c r="I13" s="6">
        <v>0</v>
      </c>
    </row>
    <row r="14" spans="1:11" ht="17.100000000000001" customHeight="1" x14ac:dyDescent="0.2">
      <c r="C14" t="s">
        <v>50</v>
      </c>
      <c r="I14" s="6">
        <v>0</v>
      </c>
    </row>
    <row r="15" spans="1:11" ht="17.100000000000001" customHeight="1" x14ac:dyDescent="0.2">
      <c r="C15" t="s">
        <v>51</v>
      </c>
      <c r="I15" s="6">
        <v>0</v>
      </c>
    </row>
    <row r="16" spans="1:11" ht="17.100000000000001" customHeight="1" x14ac:dyDescent="0.2">
      <c r="C16" t="s">
        <v>52</v>
      </c>
      <c r="I16" s="6">
        <v>0</v>
      </c>
    </row>
    <row r="17" spans="1:11" ht="17.100000000000001" customHeight="1" x14ac:dyDescent="0.2">
      <c r="C17" t="s">
        <v>53</v>
      </c>
      <c r="I17" s="6">
        <v>0</v>
      </c>
    </row>
    <row r="18" spans="1:11" ht="17.100000000000001" customHeight="1" x14ac:dyDescent="0.2">
      <c r="C18" t="s">
        <v>54</v>
      </c>
      <c r="I18" s="6">
        <v>0</v>
      </c>
    </row>
    <row r="19" spans="1:11" ht="17.100000000000001" customHeight="1" x14ac:dyDescent="0.2">
      <c r="C19" t="s">
        <v>55</v>
      </c>
      <c r="I19" s="6">
        <v>0</v>
      </c>
    </row>
    <row r="20" spans="1:11" ht="17.100000000000001" customHeight="1" x14ac:dyDescent="0.2">
      <c r="C20" t="s">
        <v>56</v>
      </c>
      <c r="I20" s="6">
        <v>0</v>
      </c>
    </row>
    <row r="21" spans="1:11" ht="17.100000000000001" customHeight="1" x14ac:dyDescent="0.2">
      <c r="C21" t="s">
        <v>57</v>
      </c>
      <c r="I21" s="6">
        <v>0</v>
      </c>
    </row>
    <row r="22" spans="1:11" ht="17.100000000000001" customHeight="1" x14ac:dyDescent="0.2">
      <c r="C22" t="s">
        <v>58</v>
      </c>
      <c r="I22" s="6">
        <v>0</v>
      </c>
    </row>
    <row r="23" spans="1:11" ht="17.100000000000001" customHeight="1" x14ac:dyDescent="0.2">
      <c r="C23" t="s">
        <v>59</v>
      </c>
      <c r="I23" s="6">
        <v>0</v>
      </c>
    </row>
    <row r="24" spans="1:11" ht="17.100000000000001" customHeight="1" x14ac:dyDescent="0.2">
      <c r="C24" t="s">
        <v>60</v>
      </c>
      <c r="I24" s="6">
        <v>0</v>
      </c>
    </row>
    <row r="25" spans="1:11" ht="17.100000000000001" customHeight="1" x14ac:dyDescent="0.2">
      <c r="C25" t="s">
        <v>61</v>
      </c>
      <c r="I25" s="6">
        <v>0</v>
      </c>
    </row>
    <row r="26" spans="1:11" ht="17.100000000000001" customHeight="1" x14ac:dyDescent="0.2">
      <c r="C26" t="s">
        <v>62</v>
      </c>
      <c r="I26" s="6">
        <v>0</v>
      </c>
    </row>
    <row r="27" spans="1:11" ht="17.100000000000001" customHeight="1" x14ac:dyDescent="0.2">
      <c r="C27" t="s">
        <v>63</v>
      </c>
      <c r="I27" s="6">
        <v>0</v>
      </c>
    </row>
    <row r="28" spans="1:11" ht="17.100000000000001" customHeight="1" x14ac:dyDescent="0.2">
      <c r="C28" t="s">
        <v>64</v>
      </c>
      <c r="I28" s="6">
        <v>0</v>
      </c>
    </row>
    <row r="29" spans="1:11" ht="17.100000000000001" customHeight="1" x14ac:dyDescent="0.2">
      <c r="A29" s="5"/>
      <c r="B29" s="5"/>
      <c r="C29" s="5" t="s">
        <v>65</v>
      </c>
      <c r="D29" s="5"/>
      <c r="E29" s="5"/>
      <c r="F29" s="5"/>
      <c r="G29" s="7"/>
      <c r="H29" s="5"/>
      <c r="I29" s="8">
        <v>0</v>
      </c>
      <c r="J29" s="5"/>
      <c r="K29" s="5"/>
    </row>
    <row r="30" spans="1:11" ht="17.100000000000001" customHeight="1" x14ac:dyDescent="0.2">
      <c r="C30" s="5" t="s">
        <v>66</v>
      </c>
      <c r="E30" s="5"/>
      <c r="I30" s="6">
        <v>0</v>
      </c>
    </row>
    <row r="31" spans="1:11" ht="17.100000000000001" customHeight="1" x14ac:dyDescent="0.2">
      <c r="C31" s="5" t="s">
        <v>67</v>
      </c>
      <c r="E31" s="5"/>
      <c r="I31" s="6">
        <v>0</v>
      </c>
    </row>
    <row r="32" spans="1:11" ht="17.100000000000001" customHeight="1" x14ac:dyDescent="0.2">
      <c r="C32" s="5" t="s">
        <v>68</v>
      </c>
      <c r="E32" s="5"/>
      <c r="I32" s="6">
        <v>0</v>
      </c>
    </row>
    <row r="33" spans="1:11" ht="17.100000000000001" customHeight="1" x14ac:dyDescent="0.2">
      <c r="C33" s="5" t="s">
        <v>72</v>
      </c>
      <c r="E33" s="5"/>
      <c r="I33" s="6">
        <v>0</v>
      </c>
    </row>
    <row r="34" spans="1:11" ht="17.100000000000001" customHeight="1" x14ac:dyDescent="0.2">
      <c r="C34" s="5" t="s">
        <v>69</v>
      </c>
      <c r="E34" s="5"/>
      <c r="I34" s="6">
        <v>0</v>
      </c>
    </row>
    <row r="35" spans="1:11" ht="17.100000000000001" customHeight="1" x14ac:dyDescent="0.2">
      <c r="C35" s="5" t="s">
        <v>70</v>
      </c>
      <c r="E35" s="5"/>
      <c r="I35" s="6">
        <v>0</v>
      </c>
    </row>
    <row r="36" spans="1:11" ht="17.100000000000001" customHeight="1" x14ac:dyDescent="0.2">
      <c r="C36" s="5" t="s">
        <v>71</v>
      </c>
      <c r="E36" s="5"/>
      <c r="I36" s="6">
        <v>0</v>
      </c>
    </row>
    <row r="37" spans="1:11" ht="17.100000000000001" customHeight="1" x14ac:dyDescent="0.2">
      <c r="C37" s="5" t="s">
        <v>34</v>
      </c>
      <c r="E37" s="5"/>
      <c r="I37" s="6">
        <v>0</v>
      </c>
    </row>
    <row r="38" spans="1:11" ht="17.100000000000001" customHeight="1" x14ac:dyDescent="0.2">
      <c r="C38" s="5" t="s">
        <v>34</v>
      </c>
      <c r="E38" s="5"/>
      <c r="I38" s="6">
        <v>0</v>
      </c>
    </row>
    <row r="39" spans="1:11" ht="17.100000000000001" customHeight="1" x14ac:dyDescent="0.2">
      <c r="C39" s="5" t="s">
        <v>34</v>
      </c>
      <c r="E39" s="5"/>
      <c r="I39" s="6">
        <v>0</v>
      </c>
      <c r="K39" s="26"/>
    </row>
    <row r="40" spans="1:11" ht="17.100000000000001" customHeight="1" x14ac:dyDescent="0.2"/>
    <row r="41" spans="1:11" ht="17.100000000000001" customHeight="1" x14ac:dyDescent="0.2">
      <c r="C41" t="s">
        <v>73</v>
      </c>
      <c r="I41" s="6">
        <v>0</v>
      </c>
    </row>
    <row r="42" spans="1:11" ht="17.100000000000001" customHeight="1" x14ac:dyDescent="0.2">
      <c r="C42" t="s">
        <v>75</v>
      </c>
      <c r="I42" s="6">
        <v>0</v>
      </c>
    </row>
    <row r="43" spans="1:11" ht="17.100000000000001" customHeight="1" x14ac:dyDescent="0.2">
      <c r="C43" t="s">
        <v>74</v>
      </c>
      <c r="I43" s="6">
        <v>0</v>
      </c>
    </row>
    <row r="46" spans="1:11" s="11" customFormat="1" ht="15" x14ac:dyDescent="0.25">
      <c r="A46" s="50"/>
      <c r="B46" s="51"/>
      <c r="C46" s="52" t="s">
        <v>77</v>
      </c>
      <c r="D46" s="51"/>
      <c r="E46" s="51"/>
      <c r="F46" s="51"/>
      <c r="G46" s="51"/>
      <c r="H46" s="51"/>
      <c r="I46" s="54">
        <f>SUM(I9:I43)</f>
        <v>0</v>
      </c>
    </row>
    <row r="50" spans="3:9" x14ac:dyDescent="0.2">
      <c r="C50" s="1"/>
      <c r="E50" s="1"/>
      <c r="G50" s="4"/>
      <c r="I50" s="4"/>
    </row>
  </sheetData>
  <mergeCells count="1">
    <mergeCell ref="B3:C3"/>
  </mergeCells>
  <phoneticPr fontId="5" type="noConversion"/>
  <hyperlinks>
    <hyperlink ref="B3" r:id="rId1" display="refer to specification plan: page 11"/>
    <hyperlink ref="G1" location="'Home Specs'!A1" display="return to home specs"/>
    <hyperlink ref="B3:C3" r:id="rId2" display="refer to specification plan: page 8"/>
  </hyperlinks>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topLeftCell="A19" workbookViewId="0">
      <selection activeCell="B3" sqref="B3:C3"/>
    </sheetView>
  </sheetViews>
  <sheetFormatPr defaultRowHeight="12.75" x14ac:dyDescent="0.2"/>
  <cols>
    <col min="1" max="1" width="2.140625" customWidth="1"/>
    <col min="2" max="2" width="6.140625" customWidth="1"/>
    <col min="3" max="3" width="30.5703125" customWidth="1"/>
    <col min="4" max="4" width="2.7109375" customWidth="1"/>
    <col min="5" max="5" width="24" customWidth="1"/>
    <col min="6" max="6" width="2.7109375" customWidth="1"/>
    <col min="7" max="7" width="23.140625" customWidth="1"/>
    <col min="8" max="8" width="2.7109375" customWidth="1"/>
    <col min="9" max="9" width="18.140625" customWidth="1"/>
    <col min="10" max="10" width="2.7109375" customWidth="1"/>
    <col min="11" max="11" width="68.140625" customWidth="1"/>
  </cols>
  <sheetData>
    <row r="1" spans="1:11" s="47" customFormat="1" ht="31.5" customHeight="1" x14ac:dyDescent="0.35">
      <c r="A1" s="45"/>
      <c r="B1" s="46" t="s">
        <v>76</v>
      </c>
      <c r="G1" s="48" t="s">
        <v>310</v>
      </c>
    </row>
    <row r="3" spans="1:11" x14ac:dyDescent="0.2">
      <c r="B3" s="78" t="s">
        <v>341</v>
      </c>
      <c r="C3" s="78"/>
    </row>
    <row r="5" spans="1:11" ht="15" x14ac:dyDescent="0.25">
      <c r="A5" s="36"/>
      <c r="C5" s="2" t="s">
        <v>81</v>
      </c>
      <c r="D5" s="3"/>
      <c r="E5" s="2" t="s">
        <v>80</v>
      </c>
      <c r="F5" s="3"/>
      <c r="G5" s="2" t="s">
        <v>78</v>
      </c>
      <c r="H5" s="3"/>
      <c r="I5" s="2" t="s">
        <v>4</v>
      </c>
      <c r="J5" s="3"/>
      <c r="K5" s="2" t="s">
        <v>3</v>
      </c>
    </row>
    <row r="6" spans="1:11" s="15" customFormat="1" ht="6" customHeight="1" x14ac:dyDescent="0.2">
      <c r="A6" s="14"/>
      <c r="C6" s="16"/>
      <c r="E6" s="16"/>
      <c r="G6" s="16"/>
      <c r="I6" s="17"/>
      <c r="K6" s="16"/>
    </row>
    <row r="7" spans="1:11" ht="17.100000000000001" customHeight="1" x14ac:dyDescent="0.2">
      <c r="C7" s="9" t="s">
        <v>97</v>
      </c>
      <c r="E7" s="9" t="s">
        <v>82</v>
      </c>
      <c r="G7" s="9" t="s">
        <v>85</v>
      </c>
      <c r="I7" s="10" t="s">
        <v>83</v>
      </c>
      <c r="K7" s="9" t="s">
        <v>84</v>
      </c>
    </row>
    <row r="8" spans="1:11" s="15" customFormat="1" ht="6" customHeight="1" x14ac:dyDescent="0.2">
      <c r="A8" s="14"/>
      <c r="C8" s="16"/>
      <c r="E8" s="16"/>
      <c r="G8" s="16"/>
      <c r="I8" s="17"/>
      <c r="K8" s="16"/>
    </row>
    <row r="9" spans="1:11" ht="17.100000000000001" customHeight="1" x14ac:dyDescent="0.2">
      <c r="C9" t="s">
        <v>45</v>
      </c>
      <c r="I9" s="6">
        <v>0</v>
      </c>
    </row>
    <row r="10" spans="1:11" ht="17.100000000000001" customHeight="1" x14ac:dyDescent="0.2">
      <c r="C10" t="s">
        <v>46</v>
      </c>
      <c r="I10" s="6">
        <v>0</v>
      </c>
    </row>
    <row r="11" spans="1:11" ht="17.100000000000001" customHeight="1" x14ac:dyDescent="0.2">
      <c r="C11" t="s">
        <v>47</v>
      </c>
      <c r="I11" s="6">
        <v>0</v>
      </c>
    </row>
    <row r="12" spans="1:11" ht="17.100000000000001" customHeight="1" x14ac:dyDescent="0.2">
      <c r="C12" t="s">
        <v>48</v>
      </c>
      <c r="I12" s="6">
        <v>0</v>
      </c>
    </row>
    <row r="13" spans="1:11" ht="17.100000000000001" customHeight="1" x14ac:dyDescent="0.2">
      <c r="C13" t="s">
        <v>49</v>
      </c>
      <c r="I13" s="6">
        <v>0</v>
      </c>
    </row>
    <row r="14" spans="1:11" ht="17.100000000000001" customHeight="1" x14ac:dyDescent="0.2">
      <c r="C14" t="s">
        <v>50</v>
      </c>
      <c r="I14" s="6">
        <v>0</v>
      </c>
    </row>
    <row r="15" spans="1:11" ht="17.100000000000001" customHeight="1" x14ac:dyDescent="0.2">
      <c r="C15" t="s">
        <v>51</v>
      </c>
      <c r="I15" s="6">
        <v>0</v>
      </c>
    </row>
    <row r="16" spans="1:11" ht="17.100000000000001" customHeight="1" x14ac:dyDescent="0.2">
      <c r="C16" t="s">
        <v>52</v>
      </c>
      <c r="I16" s="6">
        <v>0</v>
      </c>
    </row>
    <row r="17" spans="1:11" ht="17.100000000000001" customHeight="1" x14ac:dyDescent="0.2">
      <c r="C17" t="s">
        <v>53</v>
      </c>
      <c r="I17" s="6">
        <v>0</v>
      </c>
    </row>
    <row r="18" spans="1:11" ht="17.100000000000001" customHeight="1" x14ac:dyDescent="0.2">
      <c r="C18" t="s">
        <v>54</v>
      </c>
      <c r="I18" s="6">
        <v>0</v>
      </c>
    </row>
    <row r="19" spans="1:11" ht="17.100000000000001" customHeight="1" x14ac:dyDescent="0.2">
      <c r="C19" t="s">
        <v>55</v>
      </c>
      <c r="I19" s="6">
        <v>0</v>
      </c>
    </row>
    <row r="20" spans="1:11" ht="17.100000000000001" customHeight="1" x14ac:dyDescent="0.2">
      <c r="C20" t="s">
        <v>56</v>
      </c>
      <c r="I20" s="6">
        <v>0</v>
      </c>
    </row>
    <row r="21" spans="1:11" ht="17.100000000000001" customHeight="1" x14ac:dyDescent="0.2">
      <c r="C21" t="s">
        <v>57</v>
      </c>
      <c r="I21" s="6">
        <v>0</v>
      </c>
    </row>
    <row r="22" spans="1:11" ht="17.100000000000001" customHeight="1" x14ac:dyDescent="0.2">
      <c r="C22" t="s">
        <v>58</v>
      </c>
      <c r="I22" s="6">
        <v>0</v>
      </c>
    </row>
    <row r="23" spans="1:11" ht="17.100000000000001" customHeight="1" x14ac:dyDescent="0.2">
      <c r="C23" t="s">
        <v>59</v>
      </c>
      <c r="I23" s="6">
        <v>0</v>
      </c>
    </row>
    <row r="24" spans="1:11" ht="17.100000000000001" customHeight="1" x14ac:dyDescent="0.2">
      <c r="C24" t="s">
        <v>60</v>
      </c>
      <c r="I24" s="6">
        <v>0</v>
      </c>
    </row>
    <row r="25" spans="1:11" ht="17.100000000000001" customHeight="1" x14ac:dyDescent="0.2">
      <c r="C25" t="s">
        <v>61</v>
      </c>
      <c r="I25" s="6">
        <v>0</v>
      </c>
    </row>
    <row r="26" spans="1:11" ht="17.100000000000001" customHeight="1" x14ac:dyDescent="0.2">
      <c r="C26" t="s">
        <v>62</v>
      </c>
      <c r="I26" s="6">
        <v>0</v>
      </c>
    </row>
    <row r="27" spans="1:11" ht="17.100000000000001" customHeight="1" x14ac:dyDescent="0.2">
      <c r="C27" t="s">
        <v>63</v>
      </c>
      <c r="I27" s="6">
        <v>0</v>
      </c>
    </row>
    <row r="28" spans="1:11" ht="17.100000000000001" customHeight="1" x14ac:dyDescent="0.2">
      <c r="C28" t="s">
        <v>64</v>
      </c>
      <c r="I28" s="6">
        <v>0</v>
      </c>
    </row>
    <row r="29" spans="1:11" ht="17.100000000000001" customHeight="1" x14ac:dyDescent="0.2">
      <c r="A29" s="5"/>
      <c r="B29" s="5"/>
      <c r="C29" s="5" t="s">
        <v>65</v>
      </c>
      <c r="D29" s="5"/>
      <c r="E29" s="5"/>
      <c r="F29" s="5"/>
      <c r="G29" s="7"/>
      <c r="H29" s="5"/>
      <c r="I29" s="8">
        <v>0</v>
      </c>
      <c r="J29" s="5"/>
      <c r="K29" s="5"/>
    </row>
    <row r="30" spans="1:11" ht="17.100000000000001" customHeight="1" x14ac:dyDescent="0.2">
      <c r="C30" s="5" t="s">
        <v>66</v>
      </c>
      <c r="E30" s="5"/>
      <c r="I30" s="6">
        <v>0</v>
      </c>
    </row>
    <row r="31" spans="1:11" ht="17.100000000000001" customHeight="1" x14ac:dyDescent="0.2">
      <c r="C31" s="5" t="s">
        <v>67</v>
      </c>
      <c r="E31" s="5"/>
      <c r="I31" s="6">
        <v>0</v>
      </c>
    </row>
    <row r="32" spans="1:11" ht="17.100000000000001" customHeight="1" x14ac:dyDescent="0.2">
      <c r="C32" s="5" t="s">
        <v>68</v>
      </c>
      <c r="E32" s="5"/>
      <c r="I32" s="6">
        <v>0</v>
      </c>
    </row>
    <row r="33" spans="1:9" ht="17.100000000000001" customHeight="1" x14ac:dyDescent="0.2">
      <c r="C33" s="5" t="s">
        <v>72</v>
      </c>
      <c r="E33" s="5"/>
      <c r="I33" s="6">
        <v>0</v>
      </c>
    </row>
    <row r="34" spans="1:9" ht="17.100000000000001" customHeight="1" x14ac:dyDescent="0.2">
      <c r="C34" s="5" t="s">
        <v>69</v>
      </c>
      <c r="E34" s="5"/>
      <c r="I34" s="6">
        <v>0</v>
      </c>
    </row>
    <row r="35" spans="1:9" ht="17.100000000000001" customHeight="1" x14ac:dyDescent="0.2">
      <c r="C35" s="5" t="s">
        <v>70</v>
      </c>
      <c r="E35" s="5"/>
      <c r="I35" s="6">
        <v>0</v>
      </c>
    </row>
    <row r="36" spans="1:9" ht="17.100000000000001" customHeight="1" x14ac:dyDescent="0.2">
      <c r="C36" s="5" t="s">
        <v>71</v>
      </c>
      <c r="E36" s="5"/>
      <c r="I36" s="6">
        <v>0</v>
      </c>
    </row>
    <row r="37" spans="1:9" ht="17.100000000000001" customHeight="1" x14ac:dyDescent="0.2">
      <c r="C37" s="5" t="s">
        <v>34</v>
      </c>
      <c r="E37" s="5"/>
      <c r="I37" s="6">
        <v>0</v>
      </c>
    </row>
    <row r="38" spans="1:9" ht="17.100000000000001" customHeight="1" x14ac:dyDescent="0.2">
      <c r="C38" s="5" t="s">
        <v>34</v>
      </c>
      <c r="E38" s="5"/>
      <c r="I38" s="6">
        <v>0</v>
      </c>
    </row>
    <row r="39" spans="1:9" ht="17.100000000000001" customHeight="1" x14ac:dyDescent="0.2">
      <c r="C39" s="5" t="s">
        <v>34</v>
      </c>
      <c r="E39" s="5"/>
      <c r="I39" s="6">
        <v>0</v>
      </c>
    </row>
    <row r="40" spans="1:9" ht="17.100000000000001" customHeight="1" x14ac:dyDescent="0.2"/>
    <row r="41" spans="1:9" ht="17.100000000000001" customHeight="1" x14ac:dyDescent="0.2">
      <c r="C41" t="s">
        <v>73</v>
      </c>
      <c r="I41" s="6">
        <v>0</v>
      </c>
    </row>
    <row r="42" spans="1:9" ht="17.100000000000001" customHeight="1" x14ac:dyDescent="0.2">
      <c r="C42" t="s">
        <v>75</v>
      </c>
      <c r="I42" s="6">
        <v>0</v>
      </c>
    </row>
    <row r="43" spans="1:9" ht="17.100000000000001" customHeight="1" x14ac:dyDescent="0.2">
      <c r="C43" t="s">
        <v>74</v>
      </c>
      <c r="I43" s="6">
        <v>0</v>
      </c>
    </row>
    <row r="46" spans="1:9" s="11" customFormat="1" ht="15" x14ac:dyDescent="0.25">
      <c r="A46" s="50"/>
      <c r="B46" s="51"/>
      <c r="C46" s="52" t="s">
        <v>77</v>
      </c>
      <c r="D46" s="51"/>
      <c r="E46" s="51"/>
      <c r="F46" s="51"/>
      <c r="G46" s="51"/>
      <c r="H46" s="51"/>
      <c r="I46" s="54">
        <f>SUM(I9:I43)</f>
        <v>0</v>
      </c>
    </row>
    <row r="50" spans="3:9" x14ac:dyDescent="0.2">
      <c r="C50" s="1"/>
      <c r="E50" s="1"/>
      <c r="G50" s="4"/>
      <c r="I50" s="4"/>
    </row>
  </sheetData>
  <mergeCells count="1">
    <mergeCell ref="B3:C3"/>
  </mergeCells>
  <phoneticPr fontId="5" type="noConversion"/>
  <hyperlinks>
    <hyperlink ref="B3" r:id="rId1" display="refer to specification plan: page 12"/>
    <hyperlink ref="G1" location="'Home Specs'!A1" display="return to home specs"/>
    <hyperlink ref="B3:C3" r:id="rId2" display="refer to specification plan: page 9"/>
  </hyperlinks>
  <pageMargins left="0.75" right="0.75" top="1" bottom="1" header="0.5" footer="0.5"/>
  <pageSetup orientation="portrait"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topLeftCell="A16" workbookViewId="0">
      <selection activeCell="B3" sqref="B3:C3"/>
    </sheetView>
  </sheetViews>
  <sheetFormatPr defaultRowHeight="12.75" x14ac:dyDescent="0.2"/>
  <cols>
    <col min="1" max="1" width="2.140625" customWidth="1"/>
    <col min="2" max="2" width="6.140625" customWidth="1"/>
    <col min="3" max="3" width="30.5703125" customWidth="1"/>
    <col min="4" max="4" width="2.7109375" customWidth="1"/>
    <col min="5" max="5" width="24" customWidth="1"/>
    <col min="6" max="6" width="2.7109375" customWidth="1"/>
    <col min="7" max="7" width="23.140625" customWidth="1"/>
    <col min="8" max="8" width="2.7109375" customWidth="1"/>
    <col min="9" max="9" width="18.140625" customWidth="1"/>
    <col min="10" max="10" width="2.7109375" customWidth="1"/>
    <col min="11" max="11" width="68.140625" customWidth="1"/>
  </cols>
  <sheetData>
    <row r="1" spans="1:11" s="47" customFormat="1" ht="31.5" customHeight="1" x14ac:dyDescent="0.35">
      <c r="A1" s="45"/>
      <c r="B1" s="46" t="s">
        <v>87</v>
      </c>
      <c r="G1" s="48" t="s">
        <v>310</v>
      </c>
    </row>
    <row r="3" spans="1:11" x14ac:dyDescent="0.2">
      <c r="B3" s="78" t="s">
        <v>29</v>
      </c>
      <c r="C3" s="78"/>
    </row>
    <row r="5" spans="1:11" ht="15" x14ac:dyDescent="0.25">
      <c r="A5" s="36"/>
      <c r="C5" s="2" t="s">
        <v>81</v>
      </c>
      <c r="D5" s="3"/>
      <c r="E5" s="2" t="s">
        <v>80</v>
      </c>
      <c r="F5" s="3"/>
      <c r="G5" s="2" t="s">
        <v>89</v>
      </c>
      <c r="H5" s="3"/>
      <c r="I5" s="2" t="s">
        <v>4</v>
      </c>
      <c r="J5" s="3"/>
      <c r="K5" s="2" t="s">
        <v>3</v>
      </c>
    </row>
    <row r="6" spans="1:11" s="15" customFormat="1" ht="6" customHeight="1" x14ac:dyDescent="0.2">
      <c r="A6" s="14"/>
      <c r="C6" s="16"/>
      <c r="E6" s="16"/>
      <c r="G6" s="16"/>
      <c r="I6" s="17"/>
      <c r="K6" s="16"/>
    </row>
    <row r="7" spans="1:11" ht="17.100000000000001" customHeight="1" x14ac:dyDescent="0.2">
      <c r="C7" s="9" t="s">
        <v>97</v>
      </c>
      <c r="E7" s="9" t="s">
        <v>91</v>
      </c>
      <c r="G7" s="9" t="s">
        <v>90</v>
      </c>
      <c r="I7" s="10" t="s">
        <v>83</v>
      </c>
      <c r="K7" s="9" t="s">
        <v>84</v>
      </c>
    </row>
    <row r="8" spans="1:11" s="15" customFormat="1" ht="6" customHeight="1" x14ac:dyDescent="0.2">
      <c r="A8" s="14"/>
      <c r="C8" s="16"/>
      <c r="E8" s="16"/>
      <c r="G8" s="16"/>
      <c r="I8" s="17"/>
      <c r="K8" s="16"/>
    </row>
    <row r="9" spans="1:11" ht="17.100000000000001" customHeight="1" x14ac:dyDescent="0.2">
      <c r="C9" t="s">
        <v>45</v>
      </c>
      <c r="I9" s="6">
        <v>0</v>
      </c>
    </row>
    <row r="10" spans="1:11" ht="17.100000000000001" customHeight="1" x14ac:dyDescent="0.2">
      <c r="C10" t="s">
        <v>46</v>
      </c>
      <c r="I10" s="6">
        <v>0</v>
      </c>
    </row>
    <row r="11" spans="1:11" ht="17.100000000000001" customHeight="1" x14ac:dyDescent="0.2">
      <c r="C11" t="s">
        <v>47</v>
      </c>
      <c r="I11" s="6">
        <v>0</v>
      </c>
    </row>
    <row r="12" spans="1:11" ht="17.100000000000001" customHeight="1" x14ac:dyDescent="0.2">
      <c r="C12" t="s">
        <v>48</v>
      </c>
      <c r="I12" s="6">
        <v>0</v>
      </c>
    </row>
    <row r="13" spans="1:11" ht="17.100000000000001" customHeight="1" x14ac:dyDescent="0.2">
      <c r="C13" t="s">
        <v>49</v>
      </c>
      <c r="I13" s="6">
        <v>0</v>
      </c>
    </row>
    <row r="14" spans="1:11" ht="17.100000000000001" customHeight="1" x14ac:dyDescent="0.2">
      <c r="C14" t="s">
        <v>50</v>
      </c>
      <c r="I14" s="6">
        <v>0</v>
      </c>
    </row>
    <row r="15" spans="1:11" ht="17.100000000000001" customHeight="1" x14ac:dyDescent="0.2">
      <c r="C15" t="s">
        <v>51</v>
      </c>
      <c r="I15" s="6">
        <v>0</v>
      </c>
    </row>
    <row r="16" spans="1:11" ht="17.100000000000001" customHeight="1" x14ac:dyDescent="0.2">
      <c r="C16" t="s">
        <v>52</v>
      </c>
      <c r="I16" s="6">
        <v>0</v>
      </c>
    </row>
    <row r="17" spans="1:11" ht="17.100000000000001" customHeight="1" x14ac:dyDescent="0.2">
      <c r="C17" t="s">
        <v>53</v>
      </c>
      <c r="I17" s="6">
        <v>0</v>
      </c>
    </row>
    <row r="18" spans="1:11" ht="17.100000000000001" customHeight="1" x14ac:dyDescent="0.2">
      <c r="C18" t="s">
        <v>54</v>
      </c>
      <c r="I18" s="6">
        <v>0</v>
      </c>
    </row>
    <row r="19" spans="1:11" ht="17.100000000000001" customHeight="1" x14ac:dyDescent="0.2">
      <c r="C19" t="s">
        <v>55</v>
      </c>
      <c r="I19" s="6">
        <v>0</v>
      </c>
    </row>
    <row r="20" spans="1:11" ht="17.100000000000001" customHeight="1" x14ac:dyDescent="0.2">
      <c r="C20" t="s">
        <v>56</v>
      </c>
      <c r="I20" s="6">
        <v>0</v>
      </c>
    </row>
    <row r="21" spans="1:11" ht="17.100000000000001" customHeight="1" x14ac:dyDescent="0.2">
      <c r="C21" t="s">
        <v>57</v>
      </c>
      <c r="I21" s="6">
        <v>0</v>
      </c>
    </row>
    <row r="22" spans="1:11" ht="17.100000000000001" customHeight="1" x14ac:dyDescent="0.2">
      <c r="C22" t="s">
        <v>58</v>
      </c>
      <c r="I22" s="6">
        <v>0</v>
      </c>
    </row>
    <row r="23" spans="1:11" ht="17.100000000000001" customHeight="1" x14ac:dyDescent="0.2">
      <c r="C23" t="s">
        <v>59</v>
      </c>
      <c r="I23" s="6">
        <v>0</v>
      </c>
    </row>
    <row r="24" spans="1:11" ht="17.100000000000001" customHeight="1" x14ac:dyDescent="0.2">
      <c r="C24" t="s">
        <v>60</v>
      </c>
      <c r="I24" s="6">
        <v>0</v>
      </c>
    </row>
    <row r="25" spans="1:11" ht="17.100000000000001" customHeight="1" x14ac:dyDescent="0.2">
      <c r="C25" t="s">
        <v>61</v>
      </c>
      <c r="I25" s="6">
        <v>0</v>
      </c>
    </row>
    <row r="26" spans="1:11" ht="17.100000000000001" customHeight="1" x14ac:dyDescent="0.2">
      <c r="C26" t="s">
        <v>62</v>
      </c>
      <c r="I26" s="6">
        <v>0</v>
      </c>
    </row>
    <row r="27" spans="1:11" ht="17.100000000000001" customHeight="1" x14ac:dyDescent="0.2">
      <c r="C27" t="s">
        <v>63</v>
      </c>
      <c r="I27" s="6">
        <v>0</v>
      </c>
    </row>
    <row r="28" spans="1:11" ht="17.100000000000001" customHeight="1" x14ac:dyDescent="0.2">
      <c r="C28" t="s">
        <v>64</v>
      </c>
      <c r="I28" s="6">
        <v>0</v>
      </c>
    </row>
    <row r="29" spans="1:11" ht="17.100000000000001" customHeight="1" x14ac:dyDescent="0.2">
      <c r="A29" s="5"/>
      <c r="B29" s="5"/>
      <c r="C29" s="5" t="s">
        <v>65</v>
      </c>
      <c r="D29" s="5"/>
      <c r="E29" s="5"/>
      <c r="F29" s="5"/>
      <c r="G29" s="7"/>
      <c r="H29" s="5"/>
      <c r="I29" s="8">
        <v>0</v>
      </c>
      <c r="J29" s="5"/>
      <c r="K29" s="5"/>
    </row>
    <row r="30" spans="1:11" ht="17.100000000000001" customHeight="1" x14ac:dyDescent="0.2">
      <c r="C30" s="5" t="s">
        <v>66</v>
      </c>
      <c r="E30" s="5"/>
      <c r="I30" s="6">
        <v>0</v>
      </c>
    </row>
    <row r="31" spans="1:11" ht="17.100000000000001" customHeight="1" x14ac:dyDescent="0.2">
      <c r="C31" s="5" t="s">
        <v>67</v>
      </c>
      <c r="E31" s="5"/>
      <c r="I31" s="6">
        <v>0</v>
      </c>
    </row>
    <row r="32" spans="1:11" ht="17.100000000000001" customHeight="1" x14ac:dyDescent="0.2">
      <c r="C32" s="5" t="s">
        <v>68</v>
      </c>
      <c r="E32" s="5"/>
      <c r="I32" s="6">
        <v>0</v>
      </c>
    </row>
    <row r="33" spans="1:9" ht="17.100000000000001" customHeight="1" x14ac:dyDescent="0.2">
      <c r="C33" s="5" t="s">
        <v>72</v>
      </c>
      <c r="E33" s="5"/>
      <c r="I33" s="6">
        <v>0</v>
      </c>
    </row>
    <row r="34" spans="1:9" ht="17.100000000000001" customHeight="1" x14ac:dyDescent="0.2">
      <c r="C34" s="5" t="s">
        <v>69</v>
      </c>
      <c r="E34" s="5"/>
      <c r="I34" s="6">
        <v>0</v>
      </c>
    </row>
    <row r="35" spans="1:9" ht="17.100000000000001" customHeight="1" x14ac:dyDescent="0.2">
      <c r="C35" s="5" t="s">
        <v>70</v>
      </c>
      <c r="E35" s="5"/>
      <c r="I35" s="6">
        <v>0</v>
      </c>
    </row>
    <row r="36" spans="1:9" ht="17.100000000000001" customHeight="1" x14ac:dyDescent="0.2">
      <c r="C36" s="5" t="s">
        <v>71</v>
      </c>
      <c r="E36" s="5"/>
      <c r="I36" s="6">
        <v>0</v>
      </c>
    </row>
    <row r="37" spans="1:9" ht="17.100000000000001" customHeight="1" x14ac:dyDescent="0.2">
      <c r="C37" s="5" t="s">
        <v>34</v>
      </c>
      <c r="E37" s="5"/>
      <c r="I37" s="6">
        <v>0</v>
      </c>
    </row>
    <row r="38" spans="1:9" ht="17.100000000000001" customHeight="1" x14ac:dyDescent="0.2">
      <c r="C38" s="5" t="s">
        <v>34</v>
      </c>
      <c r="E38" s="5"/>
      <c r="I38" s="6">
        <v>0</v>
      </c>
    </row>
    <row r="39" spans="1:9" ht="17.100000000000001" customHeight="1" x14ac:dyDescent="0.2">
      <c r="C39" s="5" t="s">
        <v>34</v>
      </c>
      <c r="E39" s="5"/>
      <c r="I39" s="6">
        <v>0</v>
      </c>
    </row>
    <row r="40" spans="1:9" ht="17.100000000000001" customHeight="1" x14ac:dyDescent="0.2"/>
    <row r="41" spans="1:9" ht="17.100000000000001" customHeight="1" x14ac:dyDescent="0.2">
      <c r="C41" t="s">
        <v>73</v>
      </c>
      <c r="I41" s="6">
        <v>0</v>
      </c>
    </row>
    <row r="42" spans="1:9" ht="17.100000000000001" customHeight="1" x14ac:dyDescent="0.2">
      <c r="C42" t="s">
        <v>75</v>
      </c>
      <c r="I42" s="6">
        <v>0</v>
      </c>
    </row>
    <row r="43" spans="1:9" ht="17.100000000000001" customHeight="1" x14ac:dyDescent="0.2">
      <c r="C43" t="s">
        <v>74</v>
      </c>
      <c r="I43" s="6">
        <v>0</v>
      </c>
    </row>
    <row r="46" spans="1:9" s="11" customFormat="1" ht="15" x14ac:dyDescent="0.25">
      <c r="A46" s="50"/>
      <c r="B46" s="51"/>
      <c r="C46" s="52" t="s">
        <v>77</v>
      </c>
      <c r="D46" s="51"/>
      <c r="E46" s="51"/>
      <c r="F46" s="51"/>
      <c r="G46" s="51"/>
      <c r="H46" s="51"/>
      <c r="I46" s="54">
        <f>SUM(I9:I43)</f>
        <v>0</v>
      </c>
    </row>
    <row r="50" spans="3:9" x14ac:dyDescent="0.2">
      <c r="C50" s="1"/>
      <c r="E50" s="1"/>
      <c r="G50" s="4"/>
      <c r="I50" s="4"/>
    </row>
  </sheetData>
  <mergeCells count="1">
    <mergeCell ref="B3:C3"/>
  </mergeCells>
  <phoneticPr fontId="5" type="noConversion"/>
  <hyperlinks>
    <hyperlink ref="B3" r:id="rId1" display="refer to specification plan: page 13"/>
    <hyperlink ref="G1" location="'Home Specs'!A1" display="return to home specs"/>
    <hyperlink ref="B3:C3" r:id="rId2" display="refer to specification plan: page 10"/>
  </hyperlinks>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topLeftCell="A22" workbookViewId="0">
      <selection activeCell="B3" sqref="B3:C3"/>
    </sheetView>
  </sheetViews>
  <sheetFormatPr defaultRowHeight="12.75" x14ac:dyDescent="0.2"/>
  <cols>
    <col min="1" max="1" width="2.140625" customWidth="1"/>
    <col min="2" max="2" width="6.140625" customWidth="1"/>
    <col min="3" max="3" width="30.5703125" customWidth="1"/>
    <col min="4" max="4" width="2.7109375" customWidth="1"/>
    <col min="5" max="5" width="24" customWidth="1"/>
    <col min="6" max="6" width="2.7109375" customWidth="1"/>
    <col min="7" max="7" width="23.140625" customWidth="1"/>
    <col min="8" max="8" width="2.7109375" customWidth="1"/>
    <col min="9" max="9" width="18.140625" customWidth="1"/>
    <col min="10" max="10" width="2.7109375" customWidth="1"/>
    <col min="11" max="11" width="68.140625" customWidth="1"/>
  </cols>
  <sheetData>
    <row r="1" spans="1:11" s="47" customFormat="1" ht="31.5" customHeight="1" x14ac:dyDescent="0.35">
      <c r="A1" s="45"/>
      <c r="B1" s="46" t="s">
        <v>92</v>
      </c>
      <c r="G1" s="48" t="s">
        <v>310</v>
      </c>
    </row>
    <row r="3" spans="1:11" x14ac:dyDescent="0.2">
      <c r="B3" s="78" t="s">
        <v>43</v>
      </c>
      <c r="C3" s="78"/>
    </row>
    <row r="5" spans="1:11" ht="15" x14ac:dyDescent="0.25">
      <c r="A5" s="36"/>
      <c r="C5" s="2" t="s">
        <v>81</v>
      </c>
      <c r="D5" s="3"/>
      <c r="E5" s="2" t="s">
        <v>80</v>
      </c>
      <c r="F5" s="3"/>
      <c r="G5" s="2" t="s">
        <v>93</v>
      </c>
      <c r="H5" s="3"/>
      <c r="I5" s="2" t="s">
        <v>4</v>
      </c>
      <c r="J5" s="3"/>
      <c r="K5" s="2" t="s">
        <v>3</v>
      </c>
    </row>
    <row r="6" spans="1:11" s="15" customFormat="1" ht="6" customHeight="1" x14ac:dyDescent="0.2">
      <c r="A6" s="14"/>
      <c r="C6" s="16"/>
      <c r="E6" s="16"/>
      <c r="G6" s="16"/>
      <c r="I6" s="17"/>
      <c r="K6" s="16"/>
    </row>
    <row r="7" spans="1:11" ht="17.100000000000001" customHeight="1" x14ac:dyDescent="0.2">
      <c r="C7" s="9" t="s">
        <v>96</v>
      </c>
      <c r="E7" s="9" t="s">
        <v>95</v>
      </c>
      <c r="G7" s="9" t="s">
        <v>94</v>
      </c>
      <c r="I7" s="10" t="s">
        <v>83</v>
      </c>
      <c r="K7" s="9" t="s">
        <v>84</v>
      </c>
    </row>
    <row r="8" spans="1:11" s="15" customFormat="1" ht="6" customHeight="1" x14ac:dyDescent="0.2">
      <c r="A8" s="14"/>
      <c r="C8" s="16"/>
      <c r="E8" s="16"/>
      <c r="G8" s="16"/>
      <c r="I8" s="17"/>
      <c r="K8" s="16"/>
    </row>
    <row r="9" spans="1:11" ht="17.100000000000001" customHeight="1" x14ac:dyDescent="0.2">
      <c r="C9" t="s">
        <v>45</v>
      </c>
      <c r="I9" s="6">
        <v>0</v>
      </c>
    </row>
    <row r="10" spans="1:11" ht="17.100000000000001" customHeight="1" x14ac:dyDescent="0.2">
      <c r="C10" t="s">
        <v>46</v>
      </c>
      <c r="I10" s="6">
        <v>0</v>
      </c>
    </row>
    <row r="11" spans="1:11" ht="17.100000000000001" customHeight="1" x14ac:dyDescent="0.2">
      <c r="C11" t="s">
        <v>47</v>
      </c>
      <c r="I11" s="6">
        <v>0</v>
      </c>
    </row>
    <row r="12" spans="1:11" ht="17.100000000000001" customHeight="1" x14ac:dyDescent="0.2">
      <c r="C12" t="s">
        <v>48</v>
      </c>
      <c r="I12" s="6">
        <v>0</v>
      </c>
    </row>
    <row r="13" spans="1:11" ht="17.100000000000001" customHeight="1" x14ac:dyDescent="0.2">
      <c r="C13" t="s">
        <v>49</v>
      </c>
      <c r="I13" s="6">
        <v>0</v>
      </c>
    </row>
    <row r="14" spans="1:11" ht="17.100000000000001" customHeight="1" x14ac:dyDescent="0.2">
      <c r="C14" t="s">
        <v>50</v>
      </c>
      <c r="I14" s="6">
        <v>0</v>
      </c>
    </row>
    <row r="15" spans="1:11" ht="17.100000000000001" customHeight="1" x14ac:dyDescent="0.2">
      <c r="C15" t="s">
        <v>51</v>
      </c>
      <c r="I15" s="6">
        <v>0</v>
      </c>
    </row>
    <row r="16" spans="1:11" ht="17.100000000000001" customHeight="1" x14ac:dyDescent="0.2">
      <c r="C16" t="s">
        <v>52</v>
      </c>
      <c r="I16" s="6">
        <v>0</v>
      </c>
    </row>
    <row r="17" spans="1:11" ht="17.100000000000001" customHeight="1" x14ac:dyDescent="0.2">
      <c r="C17" t="s">
        <v>53</v>
      </c>
      <c r="I17" s="6">
        <v>0</v>
      </c>
    </row>
    <row r="18" spans="1:11" ht="17.100000000000001" customHeight="1" x14ac:dyDescent="0.2">
      <c r="C18" t="s">
        <v>54</v>
      </c>
      <c r="I18" s="6">
        <v>0</v>
      </c>
    </row>
    <row r="19" spans="1:11" ht="17.100000000000001" customHeight="1" x14ac:dyDescent="0.2">
      <c r="C19" t="s">
        <v>55</v>
      </c>
      <c r="I19" s="6">
        <v>0</v>
      </c>
    </row>
    <row r="20" spans="1:11" ht="17.100000000000001" customHeight="1" x14ac:dyDescent="0.2">
      <c r="C20" t="s">
        <v>56</v>
      </c>
      <c r="I20" s="6">
        <v>0</v>
      </c>
    </row>
    <row r="21" spans="1:11" ht="17.100000000000001" customHeight="1" x14ac:dyDescent="0.2">
      <c r="C21" t="s">
        <v>57</v>
      </c>
      <c r="I21" s="6">
        <v>0</v>
      </c>
    </row>
    <row r="22" spans="1:11" ht="17.100000000000001" customHeight="1" x14ac:dyDescent="0.2">
      <c r="C22" t="s">
        <v>58</v>
      </c>
      <c r="I22" s="6">
        <v>0</v>
      </c>
    </row>
    <row r="23" spans="1:11" ht="17.100000000000001" customHeight="1" x14ac:dyDescent="0.2">
      <c r="C23" t="s">
        <v>59</v>
      </c>
      <c r="I23" s="6">
        <v>0</v>
      </c>
    </row>
    <row r="24" spans="1:11" ht="17.100000000000001" customHeight="1" x14ac:dyDescent="0.2">
      <c r="C24" t="s">
        <v>60</v>
      </c>
      <c r="I24" s="6">
        <v>0</v>
      </c>
    </row>
    <row r="25" spans="1:11" ht="17.100000000000001" customHeight="1" x14ac:dyDescent="0.2">
      <c r="C25" t="s">
        <v>61</v>
      </c>
      <c r="I25" s="6">
        <v>0</v>
      </c>
    </row>
    <row r="26" spans="1:11" ht="17.100000000000001" customHeight="1" x14ac:dyDescent="0.2">
      <c r="C26" t="s">
        <v>62</v>
      </c>
      <c r="I26" s="6">
        <v>0</v>
      </c>
    </row>
    <row r="27" spans="1:11" ht="17.100000000000001" customHeight="1" x14ac:dyDescent="0.2">
      <c r="C27" t="s">
        <v>63</v>
      </c>
      <c r="I27" s="6">
        <v>0</v>
      </c>
    </row>
    <row r="28" spans="1:11" ht="17.100000000000001" customHeight="1" x14ac:dyDescent="0.2">
      <c r="C28" t="s">
        <v>64</v>
      </c>
      <c r="I28" s="6">
        <v>0</v>
      </c>
    </row>
    <row r="29" spans="1:11" ht="17.100000000000001" customHeight="1" x14ac:dyDescent="0.2">
      <c r="A29" s="5"/>
      <c r="B29" s="5"/>
      <c r="C29" s="5" t="s">
        <v>65</v>
      </c>
      <c r="D29" s="5"/>
      <c r="E29" s="5"/>
      <c r="F29" s="5"/>
      <c r="G29" s="7"/>
      <c r="H29" s="5"/>
      <c r="I29" s="8">
        <v>0</v>
      </c>
      <c r="J29" s="5"/>
      <c r="K29" s="5"/>
    </row>
    <row r="30" spans="1:11" ht="17.100000000000001" customHeight="1" x14ac:dyDescent="0.2">
      <c r="C30" s="5" t="s">
        <v>66</v>
      </c>
      <c r="E30" s="5"/>
      <c r="I30" s="6">
        <v>0</v>
      </c>
    </row>
    <row r="31" spans="1:11" ht="17.100000000000001" customHeight="1" x14ac:dyDescent="0.2">
      <c r="C31" s="5" t="s">
        <v>67</v>
      </c>
      <c r="E31" s="5"/>
      <c r="I31" s="6">
        <v>0</v>
      </c>
    </row>
    <row r="32" spans="1:11" ht="17.100000000000001" customHeight="1" x14ac:dyDescent="0.2">
      <c r="C32" s="5" t="s">
        <v>68</v>
      </c>
      <c r="E32" s="5"/>
      <c r="I32" s="6">
        <v>0</v>
      </c>
    </row>
    <row r="33" spans="1:9" ht="17.100000000000001" customHeight="1" x14ac:dyDescent="0.2">
      <c r="C33" s="5" t="s">
        <v>72</v>
      </c>
      <c r="E33" s="5"/>
      <c r="I33" s="6">
        <v>0</v>
      </c>
    </row>
    <row r="34" spans="1:9" ht="17.100000000000001" customHeight="1" x14ac:dyDescent="0.2">
      <c r="C34" s="5" t="s">
        <v>69</v>
      </c>
      <c r="E34" s="5"/>
      <c r="I34" s="6">
        <v>0</v>
      </c>
    </row>
    <row r="35" spans="1:9" ht="17.100000000000001" customHeight="1" x14ac:dyDescent="0.2">
      <c r="C35" s="5" t="s">
        <v>70</v>
      </c>
      <c r="E35" s="5"/>
      <c r="I35" s="6">
        <v>0</v>
      </c>
    </row>
    <row r="36" spans="1:9" ht="17.100000000000001" customHeight="1" x14ac:dyDescent="0.2">
      <c r="C36" s="5" t="s">
        <v>71</v>
      </c>
      <c r="E36" s="5"/>
      <c r="I36" s="6">
        <v>0</v>
      </c>
    </row>
    <row r="37" spans="1:9" ht="17.100000000000001" customHeight="1" x14ac:dyDescent="0.2">
      <c r="C37" s="5" t="s">
        <v>34</v>
      </c>
      <c r="E37" s="5"/>
      <c r="I37" s="6">
        <v>0</v>
      </c>
    </row>
    <row r="38" spans="1:9" ht="17.100000000000001" customHeight="1" x14ac:dyDescent="0.2">
      <c r="C38" s="5" t="s">
        <v>34</v>
      </c>
      <c r="E38" s="5"/>
      <c r="I38" s="6">
        <v>0</v>
      </c>
    </row>
    <row r="39" spans="1:9" ht="17.100000000000001" customHeight="1" x14ac:dyDescent="0.2">
      <c r="C39" s="5" t="s">
        <v>34</v>
      </c>
      <c r="E39" s="5"/>
      <c r="I39" s="6">
        <v>0</v>
      </c>
    </row>
    <row r="40" spans="1:9" ht="17.100000000000001" customHeight="1" x14ac:dyDescent="0.2"/>
    <row r="41" spans="1:9" ht="17.100000000000001" customHeight="1" x14ac:dyDescent="0.2">
      <c r="C41" t="s">
        <v>73</v>
      </c>
      <c r="I41" s="6">
        <v>0</v>
      </c>
    </row>
    <row r="42" spans="1:9" ht="17.100000000000001" customHeight="1" x14ac:dyDescent="0.2">
      <c r="C42" t="s">
        <v>75</v>
      </c>
      <c r="I42" s="6">
        <v>0</v>
      </c>
    </row>
    <row r="43" spans="1:9" ht="17.100000000000001" customHeight="1" x14ac:dyDescent="0.2">
      <c r="C43" t="s">
        <v>74</v>
      </c>
      <c r="I43" s="6">
        <v>0</v>
      </c>
    </row>
    <row r="46" spans="1:9" s="11" customFormat="1" ht="15" x14ac:dyDescent="0.25">
      <c r="A46" s="50"/>
      <c r="B46" s="51"/>
      <c r="C46" s="52" t="s">
        <v>77</v>
      </c>
      <c r="D46" s="51"/>
      <c r="E46" s="51"/>
      <c r="F46" s="51"/>
      <c r="G46" s="51"/>
      <c r="H46" s="51"/>
      <c r="I46" s="54">
        <f>SUM(I9:I43)</f>
        <v>0</v>
      </c>
    </row>
    <row r="50" spans="3:9" x14ac:dyDescent="0.2">
      <c r="C50" s="1"/>
      <c r="E50" s="1"/>
      <c r="G50" s="4"/>
      <c r="I50" s="4"/>
    </row>
  </sheetData>
  <mergeCells count="1">
    <mergeCell ref="B3:C3"/>
  </mergeCells>
  <phoneticPr fontId="5" type="noConversion"/>
  <hyperlinks>
    <hyperlink ref="B3" r:id="rId1" display="refer to specification plan: page 14"/>
    <hyperlink ref="G1" location="'Home Specs'!A1" display="return to home specs"/>
    <hyperlink ref="B3:C3" r:id="rId2" display="refer to specification plan: page 11"/>
  </hyperlinks>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topLeftCell="A70" workbookViewId="0">
      <selection activeCell="B3" sqref="B3:C3"/>
    </sheetView>
  </sheetViews>
  <sheetFormatPr defaultRowHeight="12.75" x14ac:dyDescent="0.2"/>
  <cols>
    <col min="1" max="1" width="2.140625" customWidth="1"/>
    <col min="2" max="2" width="6.140625" customWidth="1"/>
    <col min="3" max="3" width="29" customWidth="1"/>
    <col min="4" max="4" width="2.7109375" customWidth="1"/>
    <col min="5" max="5" width="19.28515625" customWidth="1"/>
    <col min="6" max="6" width="2.7109375" customWidth="1"/>
    <col min="7" max="7" width="62.7109375" customWidth="1"/>
  </cols>
  <sheetData>
    <row r="1" spans="1:7" s="47" customFormat="1" ht="31.5" customHeight="1" x14ac:dyDescent="0.35">
      <c r="A1" s="45"/>
      <c r="B1" s="46" t="s">
        <v>338</v>
      </c>
      <c r="G1" s="48" t="s">
        <v>310</v>
      </c>
    </row>
    <row r="3" spans="1:7" x14ac:dyDescent="0.2">
      <c r="B3" s="78" t="s">
        <v>86</v>
      </c>
      <c r="C3" s="78"/>
    </row>
    <row r="5" spans="1:7" ht="15" x14ac:dyDescent="0.25">
      <c r="A5" s="36"/>
      <c r="C5" s="2" t="s">
        <v>328</v>
      </c>
      <c r="D5" s="3"/>
      <c r="E5" s="2" t="s">
        <v>4</v>
      </c>
      <c r="F5" s="3"/>
      <c r="G5" s="2" t="s">
        <v>3</v>
      </c>
    </row>
    <row r="7" spans="1:7" x14ac:dyDescent="0.2">
      <c r="C7" t="s">
        <v>98</v>
      </c>
    </row>
    <row r="9" spans="1:7" x14ac:dyDescent="0.2">
      <c r="C9" t="s">
        <v>99</v>
      </c>
    </row>
    <row r="11" spans="1:7" x14ac:dyDescent="0.2">
      <c r="C11" t="s">
        <v>100</v>
      </c>
    </row>
    <row r="13" spans="1:7" x14ac:dyDescent="0.2">
      <c r="C13" t="s">
        <v>102</v>
      </c>
    </row>
    <row r="15" spans="1:7" x14ac:dyDescent="0.2">
      <c r="C15" t="s">
        <v>101</v>
      </c>
    </row>
    <row r="17" spans="1:7" x14ac:dyDescent="0.2">
      <c r="C17" t="s">
        <v>103</v>
      </c>
    </row>
    <row r="19" spans="1:7" x14ac:dyDescent="0.2">
      <c r="C19" t="s">
        <v>22</v>
      </c>
    </row>
    <row r="21" spans="1:7" s="11" customFormat="1" ht="15" x14ac:dyDescent="0.25">
      <c r="C21" s="12" t="s">
        <v>19</v>
      </c>
      <c r="E21" s="60">
        <v>0</v>
      </c>
    </row>
    <row r="24" spans="1:7" ht="15" x14ac:dyDescent="0.25">
      <c r="A24" s="36"/>
      <c r="C24" s="2" t="s">
        <v>329</v>
      </c>
      <c r="D24" s="3"/>
      <c r="E24" s="2" t="s">
        <v>4</v>
      </c>
      <c r="F24" s="3"/>
      <c r="G24" s="2" t="s">
        <v>3</v>
      </c>
    </row>
    <row r="26" spans="1:7" x14ac:dyDescent="0.2">
      <c r="C26" t="s">
        <v>104</v>
      </c>
    </row>
    <row r="28" spans="1:7" x14ac:dyDescent="0.2">
      <c r="C28" t="s">
        <v>105</v>
      </c>
    </row>
    <row r="30" spans="1:7" x14ac:dyDescent="0.2">
      <c r="C30" t="s">
        <v>106</v>
      </c>
    </row>
    <row r="32" spans="1:7" x14ac:dyDescent="0.2">
      <c r="C32" t="s">
        <v>22</v>
      </c>
    </row>
    <row r="34" spans="1:7" s="11" customFormat="1" ht="15" x14ac:dyDescent="0.25">
      <c r="C34" s="12" t="s">
        <v>19</v>
      </c>
      <c r="E34" s="60">
        <v>0</v>
      </c>
    </row>
    <row r="37" spans="1:7" ht="15" x14ac:dyDescent="0.25">
      <c r="A37" s="36"/>
      <c r="C37" s="2" t="s">
        <v>107</v>
      </c>
      <c r="D37" s="3"/>
      <c r="E37" s="2" t="s">
        <v>4</v>
      </c>
      <c r="F37" s="3"/>
      <c r="G37" s="2" t="s">
        <v>3</v>
      </c>
    </row>
    <row r="39" spans="1:7" x14ac:dyDescent="0.2">
      <c r="C39" t="s">
        <v>108</v>
      </c>
    </row>
    <row r="41" spans="1:7" x14ac:dyDescent="0.2">
      <c r="C41" t="s">
        <v>109</v>
      </c>
    </row>
    <row r="43" spans="1:7" x14ac:dyDescent="0.2">
      <c r="C43" t="s">
        <v>22</v>
      </c>
    </row>
    <row r="45" spans="1:7" s="11" customFormat="1" ht="15" x14ac:dyDescent="0.25">
      <c r="C45" s="12" t="s">
        <v>19</v>
      </c>
      <c r="E45" s="60">
        <v>0</v>
      </c>
    </row>
    <row r="48" spans="1:7" ht="15" x14ac:dyDescent="0.25">
      <c r="A48" s="36"/>
      <c r="C48" s="2" t="s">
        <v>110</v>
      </c>
      <c r="D48" s="3"/>
      <c r="E48" s="2" t="s">
        <v>4</v>
      </c>
      <c r="F48" s="3"/>
      <c r="G48" s="2" t="s">
        <v>3</v>
      </c>
    </row>
    <row r="50" spans="1:7" x14ac:dyDescent="0.2">
      <c r="C50" t="s">
        <v>111</v>
      </c>
    </row>
    <row r="52" spans="1:7" x14ac:dyDescent="0.2">
      <c r="C52" t="s">
        <v>22</v>
      </c>
    </row>
    <row r="54" spans="1:7" s="11" customFormat="1" ht="15" x14ac:dyDescent="0.25">
      <c r="C54" s="12" t="s">
        <v>19</v>
      </c>
      <c r="E54" s="60">
        <v>0</v>
      </c>
    </row>
    <row r="57" spans="1:7" ht="15" x14ac:dyDescent="0.25">
      <c r="A57" s="36"/>
      <c r="C57" s="2" t="s">
        <v>112</v>
      </c>
      <c r="D57" s="3"/>
      <c r="E57" s="2" t="s">
        <v>4</v>
      </c>
      <c r="F57" s="3"/>
      <c r="G57" s="2" t="s">
        <v>3</v>
      </c>
    </row>
    <row r="59" spans="1:7" x14ac:dyDescent="0.2">
      <c r="C59" t="s">
        <v>113</v>
      </c>
    </row>
    <row r="61" spans="1:7" x14ac:dyDescent="0.2">
      <c r="C61" t="s">
        <v>114</v>
      </c>
    </row>
    <row r="63" spans="1:7" x14ac:dyDescent="0.2">
      <c r="C63" t="s">
        <v>115</v>
      </c>
    </row>
    <row r="65" spans="1:7" x14ac:dyDescent="0.2">
      <c r="C65" t="s">
        <v>22</v>
      </c>
    </row>
    <row r="67" spans="1:7" s="11" customFormat="1" ht="15" x14ac:dyDescent="0.25">
      <c r="C67" s="12" t="s">
        <v>19</v>
      </c>
      <c r="E67" s="60">
        <v>0</v>
      </c>
    </row>
    <row r="70" spans="1:7" ht="15" x14ac:dyDescent="0.25">
      <c r="A70" s="36"/>
      <c r="C70" s="2" t="s">
        <v>116</v>
      </c>
      <c r="D70" s="3"/>
      <c r="E70" s="2" t="s">
        <v>4</v>
      </c>
      <c r="F70" s="3"/>
      <c r="G70" s="2" t="s">
        <v>3</v>
      </c>
    </row>
    <row r="72" spans="1:7" x14ac:dyDescent="0.2">
      <c r="C72" t="s">
        <v>117</v>
      </c>
    </row>
    <row r="74" spans="1:7" x14ac:dyDescent="0.2">
      <c r="C74" t="s">
        <v>118</v>
      </c>
    </row>
    <row r="76" spans="1:7" x14ac:dyDescent="0.2">
      <c r="C76" t="s">
        <v>22</v>
      </c>
    </row>
    <row r="78" spans="1:7" s="11" customFormat="1" ht="15" x14ac:dyDescent="0.25">
      <c r="C78" s="12" t="s">
        <v>19</v>
      </c>
      <c r="E78" s="60">
        <v>0</v>
      </c>
    </row>
    <row r="81" spans="1:7" ht="15" x14ac:dyDescent="0.25">
      <c r="A81" s="36"/>
      <c r="C81" s="2" t="s">
        <v>332</v>
      </c>
      <c r="D81" s="3"/>
      <c r="E81" s="2" t="s">
        <v>4</v>
      </c>
      <c r="F81" s="3"/>
      <c r="G81" s="2" t="s">
        <v>3</v>
      </c>
    </row>
    <row r="83" spans="1:7" x14ac:dyDescent="0.2">
      <c r="C83" t="s">
        <v>333</v>
      </c>
    </row>
    <row r="85" spans="1:7" x14ac:dyDescent="0.2">
      <c r="C85" t="s">
        <v>334</v>
      </c>
    </row>
    <row r="87" spans="1:7" x14ac:dyDescent="0.2">
      <c r="C87" t="s">
        <v>335</v>
      </c>
    </row>
    <row r="89" spans="1:7" x14ac:dyDescent="0.2">
      <c r="C89" t="s">
        <v>336</v>
      </c>
    </row>
    <row r="91" spans="1:7" x14ac:dyDescent="0.2">
      <c r="C91" t="s">
        <v>337</v>
      </c>
    </row>
    <row r="93" spans="1:7" x14ac:dyDescent="0.2">
      <c r="C93" t="s">
        <v>22</v>
      </c>
    </row>
    <row r="95" spans="1:7" s="11" customFormat="1" ht="15" x14ac:dyDescent="0.25">
      <c r="C95" s="12" t="s">
        <v>19</v>
      </c>
      <c r="E95" s="60">
        <f>SUM(E83:E93)</f>
        <v>0</v>
      </c>
    </row>
    <row r="100" spans="1:5" ht="15" x14ac:dyDescent="0.25">
      <c r="A100" s="55"/>
      <c r="B100" s="56"/>
      <c r="C100" s="57" t="s">
        <v>153</v>
      </c>
      <c r="D100" s="56"/>
      <c r="E100" s="53">
        <f>SUM(E95,E78,E67,E54,E45,E34,E21,)</f>
        <v>0</v>
      </c>
    </row>
  </sheetData>
  <mergeCells count="1">
    <mergeCell ref="B3:C3"/>
  </mergeCells>
  <phoneticPr fontId="5" type="noConversion"/>
  <hyperlinks>
    <hyperlink ref="B3" r:id="rId1" display="refer to specification plan: page 15"/>
    <hyperlink ref="G1" location="'Home Specs'!A1" display="return to home specs"/>
    <hyperlink ref="B3:C3" r:id="rId2" display="refer to specification plan: page 12"/>
  </hyperlinks>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opLeftCell="A10" workbookViewId="0">
      <selection activeCell="B3" sqref="B3:C3"/>
    </sheetView>
  </sheetViews>
  <sheetFormatPr defaultRowHeight="12.75" x14ac:dyDescent="0.2"/>
  <cols>
    <col min="1" max="1" width="2.140625" customWidth="1"/>
    <col min="2" max="2" width="6.140625" customWidth="1"/>
    <col min="3" max="3" width="29" customWidth="1"/>
    <col min="4" max="4" width="2.7109375" customWidth="1"/>
    <col min="5" max="5" width="19.28515625" customWidth="1"/>
    <col min="6" max="6" width="2.7109375" customWidth="1"/>
    <col min="7" max="7" width="62.7109375" customWidth="1"/>
  </cols>
  <sheetData>
    <row r="1" spans="1:7" s="47" customFormat="1" ht="31.5" customHeight="1" x14ac:dyDescent="0.35">
      <c r="A1" s="45"/>
      <c r="B1" s="46" t="s">
        <v>320</v>
      </c>
      <c r="G1" s="48" t="s">
        <v>310</v>
      </c>
    </row>
    <row r="3" spans="1:7" x14ac:dyDescent="0.2">
      <c r="B3" s="78" t="s">
        <v>88</v>
      </c>
      <c r="C3" s="78"/>
    </row>
    <row r="5" spans="1:7" ht="15" x14ac:dyDescent="0.25">
      <c r="A5" s="36"/>
      <c r="C5" s="2" t="s">
        <v>330</v>
      </c>
      <c r="D5" s="3"/>
      <c r="E5" s="2" t="s">
        <v>4</v>
      </c>
      <c r="F5" s="3"/>
      <c r="G5" s="2" t="s">
        <v>3</v>
      </c>
    </row>
    <row r="7" spans="1:7" x14ac:dyDescent="0.2">
      <c r="C7" t="s">
        <v>121</v>
      </c>
    </row>
    <row r="9" spans="1:7" x14ac:dyDescent="0.2">
      <c r="C9" t="s">
        <v>122</v>
      </c>
    </row>
    <row r="11" spans="1:7" x14ac:dyDescent="0.2">
      <c r="C11" t="s">
        <v>123</v>
      </c>
    </row>
    <row r="13" spans="1:7" x14ac:dyDescent="0.2">
      <c r="C13" t="s">
        <v>22</v>
      </c>
    </row>
    <row r="15" spans="1:7" x14ac:dyDescent="0.2">
      <c r="C15" t="s">
        <v>22</v>
      </c>
    </row>
    <row r="17" spans="1:7" s="11" customFormat="1" ht="15" x14ac:dyDescent="0.25">
      <c r="C17" s="12" t="s">
        <v>124</v>
      </c>
      <c r="E17" s="60">
        <v>0</v>
      </c>
    </row>
    <row r="21" spans="1:7" ht="15" x14ac:dyDescent="0.25">
      <c r="A21" s="36"/>
      <c r="C21" s="2" t="s">
        <v>125</v>
      </c>
      <c r="D21" s="3"/>
      <c r="E21" s="2" t="s">
        <v>4</v>
      </c>
      <c r="F21" s="3"/>
      <c r="G21" s="2" t="s">
        <v>3</v>
      </c>
    </row>
    <row r="23" spans="1:7" x14ac:dyDescent="0.2">
      <c r="C23" t="s">
        <v>126</v>
      </c>
      <c r="G23" t="s">
        <v>127</v>
      </c>
    </row>
    <row r="25" spans="1:7" x14ac:dyDescent="0.2">
      <c r="C25" t="s">
        <v>128</v>
      </c>
      <c r="G25" t="s">
        <v>127</v>
      </c>
    </row>
    <row r="27" spans="1:7" x14ac:dyDescent="0.2">
      <c r="C27" t="s">
        <v>129</v>
      </c>
      <c r="G27" t="s">
        <v>127</v>
      </c>
    </row>
    <row r="29" spans="1:7" x14ac:dyDescent="0.2">
      <c r="C29" t="s">
        <v>130</v>
      </c>
      <c r="G29" t="s">
        <v>127</v>
      </c>
    </row>
    <row r="31" spans="1:7" x14ac:dyDescent="0.2">
      <c r="C31" t="s">
        <v>131</v>
      </c>
      <c r="G31" t="s">
        <v>127</v>
      </c>
    </row>
    <row r="33" spans="3:7" x14ac:dyDescent="0.2">
      <c r="C33" t="s">
        <v>132</v>
      </c>
      <c r="G33" t="s">
        <v>127</v>
      </c>
    </row>
    <row r="35" spans="3:7" x14ac:dyDescent="0.2">
      <c r="C35" t="s">
        <v>133</v>
      </c>
      <c r="G35" t="s">
        <v>127</v>
      </c>
    </row>
    <row r="37" spans="3:7" x14ac:dyDescent="0.2">
      <c r="C37" t="s">
        <v>134</v>
      </c>
      <c r="G37" t="s">
        <v>127</v>
      </c>
    </row>
    <row r="39" spans="3:7" x14ac:dyDescent="0.2">
      <c r="C39" t="s">
        <v>135</v>
      </c>
      <c r="G39" t="s">
        <v>127</v>
      </c>
    </row>
    <row r="41" spans="3:7" x14ac:dyDescent="0.2">
      <c r="C41" t="s">
        <v>136</v>
      </c>
      <c r="G41" t="s">
        <v>127</v>
      </c>
    </row>
    <row r="43" spans="3:7" x14ac:dyDescent="0.2">
      <c r="C43" t="s">
        <v>137</v>
      </c>
      <c r="G43" t="s">
        <v>127</v>
      </c>
    </row>
    <row r="45" spans="3:7" x14ac:dyDescent="0.2">
      <c r="C45" t="s">
        <v>138</v>
      </c>
      <c r="G45" t="s">
        <v>127</v>
      </c>
    </row>
    <row r="47" spans="3:7" x14ac:dyDescent="0.2">
      <c r="C47" t="s">
        <v>139</v>
      </c>
      <c r="G47" t="s">
        <v>127</v>
      </c>
    </row>
    <row r="49" spans="1:7" x14ac:dyDescent="0.2">
      <c r="C49" t="s">
        <v>22</v>
      </c>
      <c r="G49" t="s">
        <v>127</v>
      </c>
    </row>
    <row r="51" spans="1:7" x14ac:dyDescent="0.2">
      <c r="C51" t="s">
        <v>22</v>
      </c>
      <c r="G51" t="s">
        <v>127</v>
      </c>
    </row>
    <row r="53" spans="1:7" s="11" customFormat="1" ht="15" x14ac:dyDescent="0.25">
      <c r="C53" s="12" t="s">
        <v>124</v>
      </c>
      <c r="E53" s="60">
        <v>0</v>
      </c>
    </row>
    <row r="57" spans="1:7" ht="15" x14ac:dyDescent="0.25">
      <c r="A57" s="55"/>
      <c r="B57" s="56"/>
      <c r="C57" s="57" t="s">
        <v>153</v>
      </c>
      <c r="D57" s="56"/>
      <c r="E57" s="53">
        <f>SUM(E17,E53)</f>
        <v>0</v>
      </c>
    </row>
  </sheetData>
  <mergeCells count="1">
    <mergeCell ref="B3:C3"/>
  </mergeCells>
  <phoneticPr fontId="5" type="noConversion"/>
  <hyperlinks>
    <hyperlink ref="B3" r:id="rId1" display="refer to specification plan: page 16"/>
    <hyperlink ref="G1" location="'Home Specs'!A1" display="return to home specs"/>
    <hyperlink ref="B3:C3" r:id="rId2" display="refer to specification plan: page 13"/>
  </hyperlinks>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2"/>
  <sheetViews>
    <sheetView workbookViewId="0">
      <selection activeCell="B3" sqref="B3:C3"/>
    </sheetView>
  </sheetViews>
  <sheetFormatPr defaultRowHeight="12.75" x14ac:dyDescent="0.2"/>
  <cols>
    <col min="1" max="1" width="2.140625" customWidth="1"/>
    <col min="2" max="2" width="6.140625" customWidth="1"/>
    <col min="3" max="3" width="29" customWidth="1"/>
    <col min="4" max="4" width="2.7109375" customWidth="1"/>
    <col min="5" max="5" width="19.28515625" customWidth="1"/>
    <col min="6" max="6" width="2.7109375" customWidth="1"/>
    <col min="7" max="7" width="62.7109375" customWidth="1"/>
  </cols>
  <sheetData>
    <row r="1" spans="1:7" s="47" customFormat="1" ht="31.5" customHeight="1" x14ac:dyDescent="0.35">
      <c r="A1" s="45"/>
      <c r="B1" s="46" t="s">
        <v>140</v>
      </c>
      <c r="G1" s="48" t="s">
        <v>310</v>
      </c>
    </row>
    <row r="3" spans="1:7" x14ac:dyDescent="0.2">
      <c r="B3" s="78" t="s">
        <v>342</v>
      </c>
      <c r="C3" s="78"/>
    </row>
    <row r="5" spans="1:7" ht="15" x14ac:dyDescent="0.25">
      <c r="A5" s="36"/>
      <c r="C5" s="2" t="s">
        <v>141</v>
      </c>
      <c r="D5" s="3"/>
      <c r="E5" s="2" t="s">
        <v>4</v>
      </c>
      <c r="F5" s="3"/>
      <c r="G5" s="2" t="s">
        <v>3</v>
      </c>
    </row>
    <row r="7" spans="1:7" x14ac:dyDescent="0.2">
      <c r="C7" t="s">
        <v>142</v>
      </c>
    </row>
    <row r="9" spans="1:7" x14ac:dyDescent="0.2">
      <c r="C9" t="s">
        <v>143</v>
      </c>
    </row>
    <row r="11" spans="1:7" x14ac:dyDescent="0.2">
      <c r="C11" t="s">
        <v>144</v>
      </c>
    </row>
    <row r="13" spans="1:7" x14ac:dyDescent="0.2">
      <c r="C13" t="s">
        <v>145</v>
      </c>
    </row>
    <row r="15" spans="1:7" x14ac:dyDescent="0.2">
      <c r="C15" t="s">
        <v>146</v>
      </c>
    </row>
    <row r="17" spans="1:7" x14ac:dyDescent="0.2">
      <c r="C17" t="s">
        <v>147</v>
      </c>
    </row>
    <row r="19" spans="1:7" x14ac:dyDescent="0.2">
      <c r="C19" t="s">
        <v>22</v>
      </c>
    </row>
    <row r="21" spans="1:7" x14ac:dyDescent="0.2">
      <c r="C21" t="s">
        <v>22</v>
      </c>
    </row>
    <row r="23" spans="1:7" s="11" customFormat="1" ht="15" x14ac:dyDescent="0.25">
      <c r="C23" s="12" t="s">
        <v>124</v>
      </c>
      <c r="E23" s="60">
        <f>SUM(E7:E21)</f>
        <v>0</v>
      </c>
    </row>
    <row r="26" spans="1:7" ht="15" x14ac:dyDescent="0.25">
      <c r="A26" s="36"/>
      <c r="C26" s="2" t="s">
        <v>148</v>
      </c>
      <c r="D26" s="3"/>
      <c r="E26" s="2" t="s">
        <v>4</v>
      </c>
      <c r="F26" s="3"/>
      <c r="G26" s="2" t="s">
        <v>3</v>
      </c>
    </row>
    <row r="28" spans="1:7" x14ac:dyDescent="0.2">
      <c r="C28" t="s">
        <v>142</v>
      </c>
    </row>
    <row r="30" spans="1:7" x14ac:dyDescent="0.2">
      <c r="C30" t="s">
        <v>143</v>
      </c>
    </row>
    <row r="32" spans="1:7" x14ac:dyDescent="0.2">
      <c r="C32" t="s">
        <v>144</v>
      </c>
    </row>
    <row r="34" spans="1:7" x14ac:dyDescent="0.2">
      <c r="C34" t="s">
        <v>145</v>
      </c>
    </row>
    <row r="36" spans="1:7" x14ac:dyDescent="0.2">
      <c r="C36" t="s">
        <v>146</v>
      </c>
    </row>
    <row r="38" spans="1:7" x14ac:dyDescent="0.2">
      <c r="C38" t="s">
        <v>147</v>
      </c>
    </row>
    <row r="40" spans="1:7" x14ac:dyDescent="0.2">
      <c r="C40" t="s">
        <v>22</v>
      </c>
    </row>
    <row r="42" spans="1:7" x14ac:dyDescent="0.2">
      <c r="C42" t="s">
        <v>22</v>
      </c>
    </row>
    <row r="44" spans="1:7" s="11" customFormat="1" ht="15" x14ac:dyDescent="0.25">
      <c r="C44" s="12" t="s">
        <v>124</v>
      </c>
      <c r="E44" s="60">
        <f>SUM(E28:E42)</f>
        <v>0</v>
      </c>
    </row>
    <row r="47" spans="1:7" ht="15" x14ac:dyDescent="0.25">
      <c r="A47" s="36"/>
      <c r="C47" s="2" t="s">
        <v>149</v>
      </c>
      <c r="D47" s="3"/>
      <c r="E47" s="2" t="s">
        <v>4</v>
      </c>
      <c r="F47" s="3"/>
      <c r="G47" s="2" t="s">
        <v>3</v>
      </c>
    </row>
    <row r="49" spans="3:3" x14ac:dyDescent="0.2">
      <c r="C49" t="s">
        <v>142</v>
      </c>
    </row>
    <row r="51" spans="3:3" x14ac:dyDescent="0.2">
      <c r="C51" t="s">
        <v>143</v>
      </c>
    </row>
    <row r="53" spans="3:3" x14ac:dyDescent="0.2">
      <c r="C53" t="s">
        <v>144</v>
      </c>
    </row>
    <row r="55" spans="3:3" x14ac:dyDescent="0.2">
      <c r="C55" t="s">
        <v>145</v>
      </c>
    </row>
    <row r="57" spans="3:3" x14ac:dyDescent="0.2">
      <c r="C57" t="s">
        <v>146</v>
      </c>
    </row>
    <row r="59" spans="3:3" x14ac:dyDescent="0.2">
      <c r="C59" t="s">
        <v>147</v>
      </c>
    </row>
    <row r="61" spans="3:3" x14ac:dyDescent="0.2">
      <c r="C61" t="s">
        <v>22</v>
      </c>
    </row>
    <row r="63" spans="3:3" x14ac:dyDescent="0.2">
      <c r="C63" t="s">
        <v>22</v>
      </c>
    </row>
    <row r="65" spans="1:7" s="11" customFormat="1" ht="15" x14ac:dyDescent="0.25">
      <c r="C65" s="12" t="s">
        <v>124</v>
      </c>
      <c r="E65" s="60">
        <f>SUM(E49:E63)</f>
        <v>0</v>
      </c>
    </row>
    <row r="68" spans="1:7" ht="15" x14ac:dyDescent="0.25">
      <c r="A68" s="36"/>
      <c r="C68" s="2" t="s">
        <v>150</v>
      </c>
      <c r="D68" s="3"/>
      <c r="E68" s="2" t="s">
        <v>4</v>
      </c>
      <c r="F68" s="3"/>
      <c r="G68" s="2" t="s">
        <v>3</v>
      </c>
    </row>
    <row r="70" spans="1:7" x14ac:dyDescent="0.2">
      <c r="C70" t="s">
        <v>142</v>
      </c>
    </row>
    <row r="72" spans="1:7" x14ac:dyDescent="0.2">
      <c r="C72" t="s">
        <v>143</v>
      </c>
    </row>
    <row r="74" spans="1:7" x14ac:dyDescent="0.2">
      <c r="C74" t="s">
        <v>144</v>
      </c>
    </row>
    <row r="76" spans="1:7" x14ac:dyDescent="0.2">
      <c r="C76" t="s">
        <v>145</v>
      </c>
    </row>
    <row r="78" spans="1:7" x14ac:dyDescent="0.2">
      <c r="C78" t="s">
        <v>146</v>
      </c>
    </row>
    <row r="80" spans="1:7" x14ac:dyDescent="0.2">
      <c r="C80" t="s">
        <v>147</v>
      </c>
    </row>
    <row r="82" spans="1:7" x14ac:dyDescent="0.2">
      <c r="C82" t="s">
        <v>22</v>
      </c>
    </row>
    <row r="84" spans="1:7" x14ac:dyDescent="0.2">
      <c r="C84" t="s">
        <v>22</v>
      </c>
    </row>
    <row r="86" spans="1:7" s="11" customFormat="1" ht="15" x14ac:dyDescent="0.25">
      <c r="C86" s="12" t="s">
        <v>124</v>
      </c>
      <c r="E86" s="60">
        <f>SUM(E70:E84)</f>
        <v>0</v>
      </c>
    </row>
    <row r="89" spans="1:7" ht="15" x14ac:dyDescent="0.25">
      <c r="A89" s="36"/>
      <c r="C89" s="2" t="s">
        <v>151</v>
      </c>
      <c r="D89" s="3"/>
      <c r="E89" s="2" t="s">
        <v>4</v>
      </c>
      <c r="F89" s="3"/>
      <c r="G89" s="2" t="s">
        <v>3</v>
      </c>
    </row>
    <row r="91" spans="1:7" x14ac:dyDescent="0.2">
      <c r="C91" t="s">
        <v>142</v>
      </c>
    </row>
    <row r="93" spans="1:7" x14ac:dyDescent="0.2">
      <c r="C93" t="s">
        <v>143</v>
      </c>
    </row>
    <row r="95" spans="1:7" x14ac:dyDescent="0.2">
      <c r="C95" t="s">
        <v>144</v>
      </c>
    </row>
    <row r="97" spans="1:7" x14ac:dyDescent="0.2">
      <c r="C97" t="s">
        <v>145</v>
      </c>
    </row>
    <row r="99" spans="1:7" x14ac:dyDescent="0.2">
      <c r="C99" t="s">
        <v>146</v>
      </c>
    </row>
    <row r="101" spans="1:7" x14ac:dyDescent="0.2">
      <c r="C101" t="s">
        <v>147</v>
      </c>
    </row>
    <row r="103" spans="1:7" x14ac:dyDescent="0.2">
      <c r="C103" t="s">
        <v>22</v>
      </c>
    </row>
    <row r="105" spans="1:7" x14ac:dyDescent="0.2">
      <c r="C105" t="s">
        <v>22</v>
      </c>
    </row>
    <row r="107" spans="1:7" s="11" customFormat="1" ht="15" x14ac:dyDescent="0.25">
      <c r="C107" s="12" t="s">
        <v>124</v>
      </c>
      <c r="E107" s="60">
        <f>SUM(E91:E105)</f>
        <v>0</v>
      </c>
    </row>
    <row r="110" spans="1:7" ht="15" x14ac:dyDescent="0.25">
      <c r="A110" s="36"/>
      <c r="C110" s="2" t="s">
        <v>152</v>
      </c>
      <c r="D110" s="3"/>
      <c r="E110" s="2" t="s">
        <v>4</v>
      </c>
      <c r="F110" s="3"/>
      <c r="G110" s="2" t="s">
        <v>3</v>
      </c>
    </row>
    <row r="112" spans="1:7" x14ac:dyDescent="0.2">
      <c r="C112" t="s">
        <v>142</v>
      </c>
    </row>
    <row r="114" spans="3:5" x14ac:dyDescent="0.2">
      <c r="C114" t="s">
        <v>143</v>
      </c>
    </row>
    <row r="116" spans="3:5" x14ac:dyDescent="0.2">
      <c r="C116" t="s">
        <v>144</v>
      </c>
    </row>
    <row r="118" spans="3:5" x14ac:dyDescent="0.2">
      <c r="C118" t="s">
        <v>145</v>
      </c>
    </row>
    <row r="120" spans="3:5" x14ac:dyDescent="0.2">
      <c r="C120" t="s">
        <v>146</v>
      </c>
    </row>
    <row r="122" spans="3:5" x14ac:dyDescent="0.2">
      <c r="C122" t="s">
        <v>147</v>
      </c>
    </row>
    <row r="124" spans="3:5" x14ac:dyDescent="0.2">
      <c r="C124" t="s">
        <v>22</v>
      </c>
    </row>
    <row r="126" spans="3:5" x14ac:dyDescent="0.2">
      <c r="C126" t="s">
        <v>22</v>
      </c>
    </row>
    <row r="128" spans="3:5" s="11" customFormat="1" ht="15" x14ac:dyDescent="0.25">
      <c r="C128" s="12" t="s">
        <v>124</v>
      </c>
      <c r="E128" s="60">
        <f>SUM(E112:E126)</f>
        <v>0</v>
      </c>
    </row>
    <row r="132" spans="1:5" ht="15" x14ac:dyDescent="0.25">
      <c r="A132" s="55"/>
      <c r="B132" s="56"/>
      <c r="C132" s="57" t="s">
        <v>153</v>
      </c>
      <c r="D132" s="56"/>
      <c r="E132" s="53">
        <f>SUM(E128,E107,E86,E65,E44,E23,)</f>
        <v>0</v>
      </c>
    </row>
  </sheetData>
  <mergeCells count="1">
    <mergeCell ref="B3:C3"/>
  </mergeCells>
  <phoneticPr fontId="5" type="noConversion"/>
  <hyperlinks>
    <hyperlink ref="B3" r:id="rId1" display="refer to specification plan: page 17-18"/>
    <hyperlink ref="G1" location="'Home Specs'!A1" display="return to home specs"/>
    <hyperlink ref="B3:C3" r:id="rId2" display="refer to specification plan: page 14-15"/>
  </hyperlinks>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B3" sqref="B3:C3"/>
    </sheetView>
  </sheetViews>
  <sheetFormatPr defaultRowHeight="12.75" x14ac:dyDescent="0.2"/>
  <cols>
    <col min="1" max="1" width="2.140625" customWidth="1"/>
    <col min="2" max="2" width="6.140625" customWidth="1"/>
    <col min="3" max="3" width="30.42578125" customWidth="1"/>
    <col min="4" max="4" width="2.7109375" customWidth="1"/>
    <col min="5" max="5" width="24" customWidth="1"/>
    <col min="6" max="6" width="2.7109375" customWidth="1"/>
    <col min="7" max="7" width="23.140625" customWidth="1"/>
    <col min="8" max="8" width="2.7109375" customWidth="1"/>
    <col min="9" max="9" width="18.140625" customWidth="1"/>
    <col min="10" max="10" width="2.7109375" customWidth="1"/>
    <col min="11" max="11" width="68.140625" customWidth="1"/>
  </cols>
  <sheetData>
    <row r="1" spans="1:11" s="47" customFormat="1" ht="31.5" customHeight="1" x14ac:dyDescent="0.35">
      <c r="A1" s="45"/>
      <c r="B1" s="46" t="s">
        <v>154</v>
      </c>
      <c r="G1" s="48" t="s">
        <v>310</v>
      </c>
    </row>
    <row r="3" spans="1:11" x14ac:dyDescent="0.2">
      <c r="B3" s="78" t="s">
        <v>119</v>
      </c>
      <c r="C3" s="78"/>
    </row>
    <row r="5" spans="1:11" ht="15" x14ac:dyDescent="0.25">
      <c r="A5" s="36"/>
      <c r="C5" s="2" t="s">
        <v>81</v>
      </c>
      <c r="D5" s="3"/>
      <c r="E5" s="2" t="s">
        <v>80</v>
      </c>
      <c r="F5" s="3"/>
      <c r="G5" s="2" t="s">
        <v>157</v>
      </c>
      <c r="H5" s="3"/>
      <c r="I5" s="2" t="s">
        <v>4</v>
      </c>
      <c r="J5" s="3"/>
      <c r="K5" s="2" t="s">
        <v>3</v>
      </c>
    </row>
    <row r="6" spans="1:11" s="15" customFormat="1" ht="6" customHeight="1" x14ac:dyDescent="0.2">
      <c r="A6" s="14"/>
      <c r="C6" s="16"/>
      <c r="E6" s="16"/>
      <c r="G6" s="16"/>
      <c r="I6" s="17"/>
      <c r="K6" s="16"/>
    </row>
    <row r="7" spans="1:11" ht="17.100000000000001" customHeight="1" x14ac:dyDescent="0.2">
      <c r="C7" s="9" t="s">
        <v>97</v>
      </c>
      <c r="E7" s="9" t="s">
        <v>155</v>
      </c>
      <c r="G7" s="9" t="s">
        <v>156</v>
      </c>
      <c r="I7" s="10" t="s">
        <v>83</v>
      </c>
      <c r="K7" s="9" t="s">
        <v>84</v>
      </c>
    </row>
    <row r="8" spans="1:11" s="15" customFormat="1" ht="6" customHeight="1" x14ac:dyDescent="0.2">
      <c r="A8" s="14"/>
      <c r="C8" s="16"/>
      <c r="E8" s="16"/>
      <c r="G8" s="16"/>
      <c r="I8" s="17"/>
      <c r="K8" s="16"/>
    </row>
    <row r="9" spans="1:11" ht="17.100000000000001" customHeight="1" x14ac:dyDescent="0.2">
      <c r="C9" t="s">
        <v>45</v>
      </c>
      <c r="I9" s="6">
        <v>0</v>
      </c>
    </row>
    <row r="10" spans="1:11" ht="17.100000000000001" customHeight="1" x14ac:dyDescent="0.2">
      <c r="C10" t="s">
        <v>46</v>
      </c>
      <c r="I10" s="6">
        <v>0</v>
      </c>
    </row>
    <row r="11" spans="1:11" ht="17.100000000000001" customHeight="1" x14ac:dyDescent="0.2">
      <c r="C11" t="s">
        <v>47</v>
      </c>
      <c r="I11" s="6">
        <v>0</v>
      </c>
    </row>
    <row r="12" spans="1:11" ht="17.100000000000001" customHeight="1" x14ac:dyDescent="0.2">
      <c r="C12" t="s">
        <v>48</v>
      </c>
      <c r="I12" s="6">
        <v>0</v>
      </c>
    </row>
    <row r="13" spans="1:11" ht="17.100000000000001" customHeight="1" x14ac:dyDescent="0.2">
      <c r="C13" t="s">
        <v>49</v>
      </c>
      <c r="I13" s="6">
        <v>0</v>
      </c>
    </row>
    <row r="14" spans="1:11" ht="17.100000000000001" customHeight="1" x14ac:dyDescent="0.2">
      <c r="C14" t="s">
        <v>50</v>
      </c>
      <c r="I14" s="6">
        <v>0</v>
      </c>
    </row>
    <row r="15" spans="1:11" ht="17.100000000000001" customHeight="1" x14ac:dyDescent="0.2">
      <c r="C15" t="s">
        <v>51</v>
      </c>
      <c r="I15" s="6">
        <v>0</v>
      </c>
    </row>
    <row r="16" spans="1:11" ht="17.100000000000001" customHeight="1" x14ac:dyDescent="0.2">
      <c r="C16" t="s">
        <v>52</v>
      </c>
      <c r="I16" s="6">
        <v>0</v>
      </c>
    </row>
    <row r="17" spans="1:11" ht="17.100000000000001" customHeight="1" x14ac:dyDescent="0.2">
      <c r="C17" t="s">
        <v>53</v>
      </c>
      <c r="I17" s="6">
        <v>0</v>
      </c>
    </row>
    <row r="18" spans="1:11" ht="17.100000000000001" customHeight="1" x14ac:dyDescent="0.2">
      <c r="C18" t="s">
        <v>54</v>
      </c>
      <c r="I18" s="6">
        <v>0</v>
      </c>
    </row>
    <row r="19" spans="1:11" ht="17.100000000000001" customHeight="1" x14ac:dyDescent="0.2">
      <c r="C19" t="s">
        <v>55</v>
      </c>
      <c r="I19" s="6">
        <v>0</v>
      </c>
    </row>
    <row r="20" spans="1:11" ht="17.100000000000001" customHeight="1" x14ac:dyDescent="0.2">
      <c r="C20" t="s">
        <v>56</v>
      </c>
      <c r="I20" s="6">
        <v>0</v>
      </c>
    </row>
    <row r="21" spans="1:11" ht="17.100000000000001" customHeight="1" x14ac:dyDescent="0.2">
      <c r="C21" t="s">
        <v>57</v>
      </c>
      <c r="I21" s="6">
        <v>0</v>
      </c>
    </row>
    <row r="22" spans="1:11" ht="17.100000000000001" customHeight="1" x14ac:dyDescent="0.2">
      <c r="C22" t="s">
        <v>58</v>
      </c>
      <c r="I22" s="6">
        <v>0</v>
      </c>
    </row>
    <row r="23" spans="1:11" ht="17.100000000000001" customHeight="1" x14ac:dyDescent="0.2">
      <c r="C23" t="s">
        <v>59</v>
      </c>
      <c r="I23" s="6">
        <v>0</v>
      </c>
    </row>
    <row r="24" spans="1:11" ht="17.100000000000001" customHeight="1" x14ac:dyDescent="0.2">
      <c r="C24" t="s">
        <v>60</v>
      </c>
      <c r="I24" s="6">
        <v>0</v>
      </c>
    </row>
    <row r="25" spans="1:11" ht="17.100000000000001" customHeight="1" x14ac:dyDescent="0.2">
      <c r="C25" t="s">
        <v>61</v>
      </c>
      <c r="I25" s="6">
        <v>0</v>
      </c>
    </row>
    <row r="26" spans="1:11" ht="17.100000000000001" customHeight="1" x14ac:dyDescent="0.2">
      <c r="C26" t="s">
        <v>62</v>
      </c>
      <c r="I26" s="6">
        <v>0</v>
      </c>
    </row>
    <row r="27" spans="1:11" ht="17.100000000000001" customHeight="1" x14ac:dyDescent="0.2">
      <c r="C27" t="s">
        <v>63</v>
      </c>
      <c r="I27" s="6">
        <v>0</v>
      </c>
    </row>
    <row r="28" spans="1:11" ht="17.100000000000001" customHeight="1" x14ac:dyDescent="0.2">
      <c r="C28" t="s">
        <v>64</v>
      </c>
      <c r="I28" s="6">
        <v>0</v>
      </c>
    </row>
    <row r="29" spans="1:11" ht="17.100000000000001" customHeight="1" x14ac:dyDescent="0.2">
      <c r="A29" s="5"/>
      <c r="B29" s="5"/>
      <c r="C29" s="5" t="s">
        <v>65</v>
      </c>
      <c r="D29" s="5"/>
      <c r="E29" s="5"/>
      <c r="F29" s="5"/>
      <c r="G29" s="7"/>
      <c r="H29" s="5"/>
      <c r="I29" s="8">
        <v>0</v>
      </c>
      <c r="J29" s="5"/>
      <c r="K29" s="5"/>
    </row>
    <row r="30" spans="1:11" ht="17.100000000000001" customHeight="1" x14ac:dyDescent="0.2">
      <c r="C30" s="5" t="s">
        <v>66</v>
      </c>
      <c r="E30" s="5"/>
      <c r="I30" s="6">
        <v>0</v>
      </c>
    </row>
    <row r="31" spans="1:11" ht="17.100000000000001" customHeight="1" x14ac:dyDescent="0.2">
      <c r="C31" s="5" t="s">
        <v>67</v>
      </c>
      <c r="E31" s="5"/>
      <c r="I31" s="6">
        <v>0</v>
      </c>
    </row>
    <row r="32" spans="1:11" ht="17.100000000000001" customHeight="1" x14ac:dyDescent="0.2">
      <c r="C32" s="5" t="s">
        <v>68</v>
      </c>
      <c r="E32" s="5"/>
      <c r="I32" s="6">
        <v>0</v>
      </c>
    </row>
    <row r="33" spans="1:9" ht="17.100000000000001" customHeight="1" x14ac:dyDescent="0.2">
      <c r="C33" s="5" t="s">
        <v>72</v>
      </c>
      <c r="E33" s="5"/>
      <c r="I33" s="6">
        <v>0</v>
      </c>
    </row>
    <row r="34" spans="1:9" ht="17.100000000000001" customHeight="1" x14ac:dyDescent="0.2">
      <c r="C34" s="5" t="s">
        <v>69</v>
      </c>
      <c r="E34" s="5"/>
      <c r="I34" s="6">
        <v>0</v>
      </c>
    </row>
    <row r="35" spans="1:9" ht="17.100000000000001" customHeight="1" x14ac:dyDescent="0.2">
      <c r="C35" s="5" t="s">
        <v>70</v>
      </c>
      <c r="E35" s="5"/>
      <c r="I35" s="6">
        <v>0</v>
      </c>
    </row>
    <row r="36" spans="1:9" ht="17.100000000000001" customHeight="1" x14ac:dyDescent="0.2">
      <c r="C36" s="5" t="s">
        <v>71</v>
      </c>
      <c r="E36" s="5"/>
      <c r="I36" s="6">
        <v>0</v>
      </c>
    </row>
    <row r="37" spans="1:9" ht="17.100000000000001" customHeight="1" x14ac:dyDescent="0.2">
      <c r="C37" s="5" t="s">
        <v>34</v>
      </c>
      <c r="E37" s="5"/>
      <c r="I37" s="6">
        <v>0</v>
      </c>
    </row>
    <row r="38" spans="1:9" ht="17.100000000000001" customHeight="1" x14ac:dyDescent="0.2">
      <c r="C38" s="5" t="s">
        <v>34</v>
      </c>
      <c r="E38" s="5"/>
      <c r="I38" s="6">
        <v>0</v>
      </c>
    </row>
    <row r="39" spans="1:9" ht="17.100000000000001" customHeight="1" x14ac:dyDescent="0.2">
      <c r="C39" s="5" t="s">
        <v>34</v>
      </c>
      <c r="E39" s="5"/>
      <c r="I39" s="6">
        <v>0</v>
      </c>
    </row>
    <row r="40" spans="1:9" ht="17.100000000000001" customHeight="1" x14ac:dyDescent="0.2"/>
    <row r="41" spans="1:9" ht="17.100000000000001" customHeight="1" x14ac:dyDescent="0.2">
      <c r="C41" t="s">
        <v>73</v>
      </c>
      <c r="I41" s="6">
        <v>0</v>
      </c>
    </row>
    <row r="42" spans="1:9" ht="17.100000000000001" customHeight="1" x14ac:dyDescent="0.2">
      <c r="C42" t="s">
        <v>75</v>
      </c>
      <c r="I42" s="6">
        <v>0</v>
      </c>
    </row>
    <row r="43" spans="1:9" ht="17.100000000000001" customHeight="1" x14ac:dyDescent="0.2">
      <c r="C43" t="s">
        <v>74</v>
      </c>
      <c r="I43" s="6">
        <v>0</v>
      </c>
    </row>
    <row r="46" spans="1:9" s="11" customFormat="1" ht="15" x14ac:dyDescent="0.25">
      <c r="A46" s="50"/>
      <c r="B46" s="51"/>
      <c r="C46" s="52" t="s">
        <v>77</v>
      </c>
      <c r="D46" s="51"/>
      <c r="E46" s="51"/>
      <c r="F46" s="51"/>
      <c r="G46" s="51"/>
      <c r="H46" s="51"/>
      <c r="I46" s="54">
        <f>SUM(I9:I43)</f>
        <v>0</v>
      </c>
    </row>
    <row r="50" spans="3:9" x14ac:dyDescent="0.2">
      <c r="C50" s="1"/>
      <c r="E50" s="1"/>
      <c r="G50" s="4"/>
      <c r="I50" s="4"/>
    </row>
  </sheetData>
  <mergeCells count="1">
    <mergeCell ref="B3:C3"/>
  </mergeCells>
  <phoneticPr fontId="5" type="noConversion"/>
  <hyperlinks>
    <hyperlink ref="B3" r:id="rId1" display="refer to specification plan: page 19"/>
    <hyperlink ref="G1" location="'Home Specs'!A1" display="return to home specs"/>
    <hyperlink ref="B3:C3" r:id="rId2" display="refer to specification plan: page 16"/>
  </hyperlinks>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B3" sqref="B3:C3"/>
    </sheetView>
  </sheetViews>
  <sheetFormatPr defaultRowHeight="12.75" x14ac:dyDescent="0.2"/>
  <cols>
    <col min="1" max="1" width="2.140625" customWidth="1"/>
    <col min="2" max="2" width="6.140625" customWidth="1"/>
    <col min="3" max="3" width="30.5703125" customWidth="1"/>
    <col min="4" max="4" width="2.7109375" customWidth="1"/>
    <col min="5" max="5" width="24" customWidth="1"/>
    <col min="6" max="6" width="2.7109375" customWidth="1"/>
    <col min="7" max="7" width="23.140625" customWidth="1"/>
    <col min="8" max="8" width="2.7109375" customWidth="1"/>
    <col min="9" max="9" width="18.140625" customWidth="1"/>
    <col min="10" max="10" width="2.7109375" customWidth="1"/>
    <col min="11" max="11" width="68.140625" customWidth="1"/>
  </cols>
  <sheetData>
    <row r="1" spans="1:11" s="47" customFormat="1" ht="31.5" customHeight="1" x14ac:dyDescent="0.35">
      <c r="A1" s="45"/>
      <c r="B1" s="46" t="s">
        <v>158</v>
      </c>
      <c r="G1" s="48" t="s">
        <v>310</v>
      </c>
    </row>
    <row r="3" spans="1:11" x14ac:dyDescent="0.2">
      <c r="B3" s="78" t="s">
        <v>343</v>
      </c>
      <c r="C3" s="78"/>
    </row>
    <row r="5" spans="1:11" ht="15" x14ac:dyDescent="0.25">
      <c r="A5" s="36"/>
      <c r="C5" s="2" t="s">
        <v>81</v>
      </c>
      <c r="D5" s="3"/>
      <c r="E5" s="2" t="s">
        <v>80</v>
      </c>
      <c r="F5" s="3"/>
      <c r="G5" s="2" t="s">
        <v>161</v>
      </c>
      <c r="H5" s="3"/>
      <c r="I5" s="2" t="s">
        <v>4</v>
      </c>
      <c r="J5" s="3"/>
      <c r="K5" s="2" t="s">
        <v>3</v>
      </c>
    </row>
    <row r="6" spans="1:11" s="15" customFormat="1" ht="6" customHeight="1" x14ac:dyDescent="0.2">
      <c r="A6" s="14"/>
      <c r="C6" s="16"/>
      <c r="E6" s="16"/>
      <c r="G6" s="16"/>
      <c r="I6" s="17"/>
      <c r="K6" s="16"/>
    </row>
    <row r="7" spans="1:11" ht="17.100000000000001" customHeight="1" x14ac:dyDescent="0.2">
      <c r="C7" s="9" t="s">
        <v>97</v>
      </c>
      <c r="E7" s="9" t="s">
        <v>163</v>
      </c>
      <c r="G7" s="9" t="s">
        <v>162</v>
      </c>
      <c r="I7" s="10" t="s">
        <v>83</v>
      </c>
      <c r="K7" s="9" t="s">
        <v>84</v>
      </c>
    </row>
    <row r="8" spans="1:11" s="15" customFormat="1" ht="6" customHeight="1" x14ac:dyDescent="0.2">
      <c r="A8" s="14"/>
      <c r="C8" s="16"/>
      <c r="E8" s="16"/>
      <c r="G8" s="16"/>
      <c r="I8" s="17"/>
      <c r="K8" s="16"/>
    </row>
    <row r="9" spans="1:11" ht="17.100000000000001" customHeight="1" x14ac:dyDescent="0.2">
      <c r="C9" t="s">
        <v>45</v>
      </c>
      <c r="I9" s="6">
        <v>0</v>
      </c>
    </row>
    <row r="10" spans="1:11" ht="17.100000000000001" customHeight="1" x14ac:dyDescent="0.2">
      <c r="C10" t="s">
        <v>46</v>
      </c>
      <c r="I10" s="6">
        <v>0</v>
      </c>
    </row>
    <row r="11" spans="1:11" ht="17.100000000000001" customHeight="1" x14ac:dyDescent="0.2">
      <c r="C11" t="s">
        <v>47</v>
      </c>
      <c r="I11" s="6">
        <v>0</v>
      </c>
    </row>
    <row r="12" spans="1:11" ht="17.100000000000001" customHeight="1" x14ac:dyDescent="0.2">
      <c r="C12" t="s">
        <v>48</v>
      </c>
      <c r="I12" s="6">
        <v>0</v>
      </c>
    </row>
    <row r="13" spans="1:11" ht="17.100000000000001" customHeight="1" x14ac:dyDescent="0.2">
      <c r="C13" t="s">
        <v>49</v>
      </c>
      <c r="I13" s="6">
        <v>0</v>
      </c>
    </row>
    <row r="14" spans="1:11" ht="17.100000000000001" customHeight="1" x14ac:dyDescent="0.2">
      <c r="C14" t="s">
        <v>50</v>
      </c>
      <c r="I14" s="6">
        <v>0</v>
      </c>
    </row>
    <row r="15" spans="1:11" ht="17.100000000000001" customHeight="1" x14ac:dyDescent="0.2">
      <c r="C15" t="s">
        <v>51</v>
      </c>
      <c r="I15" s="6">
        <v>0</v>
      </c>
    </row>
    <row r="16" spans="1:11" ht="17.100000000000001" customHeight="1" x14ac:dyDescent="0.2">
      <c r="C16" t="s">
        <v>52</v>
      </c>
      <c r="I16" s="6">
        <v>0</v>
      </c>
    </row>
    <row r="17" spans="1:11" ht="17.100000000000001" customHeight="1" x14ac:dyDescent="0.2">
      <c r="C17" t="s">
        <v>53</v>
      </c>
      <c r="I17" s="6">
        <v>0</v>
      </c>
    </row>
    <row r="18" spans="1:11" ht="17.100000000000001" customHeight="1" x14ac:dyDescent="0.2">
      <c r="C18" t="s">
        <v>54</v>
      </c>
      <c r="I18" s="6">
        <v>0</v>
      </c>
    </row>
    <row r="19" spans="1:11" ht="17.100000000000001" customHeight="1" x14ac:dyDescent="0.2">
      <c r="C19" t="s">
        <v>55</v>
      </c>
      <c r="I19" s="6">
        <v>0</v>
      </c>
    </row>
    <row r="20" spans="1:11" ht="17.100000000000001" customHeight="1" x14ac:dyDescent="0.2">
      <c r="C20" t="s">
        <v>56</v>
      </c>
      <c r="I20" s="6">
        <v>0</v>
      </c>
    </row>
    <row r="21" spans="1:11" ht="17.100000000000001" customHeight="1" x14ac:dyDescent="0.2">
      <c r="C21" t="s">
        <v>57</v>
      </c>
      <c r="I21" s="6">
        <v>0</v>
      </c>
    </row>
    <row r="22" spans="1:11" ht="17.100000000000001" customHeight="1" x14ac:dyDescent="0.2">
      <c r="C22" t="s">
        <v>58</v>
      </c>
      <c r="I22" s="6">
        <v>0</v>
      </c>
    </row>
    <row r="23" spans="1:11" ht="17.100000000000001" customHeight="1" x14ac:dyDescent="0.2">
      <c r="C23" t="s">
        <v>59</v>
      </c>
      <c r="I23" s="6">
        <v>0</v>
      </c>
    </row>
    <row r="24" spans="1:11" ht="17.100000000000001" customHeight="1" x14ac:dyDescent="0.2">
      <c r="C24" t="s">
        <v>60</v>
      </c>
      <c r="I24" s="6">
        <v>0</v>
      </c>
    </row>
    <row r="25" spans="1:11" ht="17.100000000000001" customHeight="1" x14ac:dyDescent="0.2">
      <c r="C25" t="s">
        <v>61</v>
      </c>
      <c r="I25" s="6">
        <v>0</v>
      </c>
    </row>
    <row r="26" spans="1:11" ht="17.100000000000001" customHeight="1" x14ac:dyDescent="0.2">
      <c r="C26" t="s">
        <v>62</v>
      </c>
      <c r="I26" s="6">
        <v>0</v>
      </c>
    </row>
    <row r="27" spans="1:11" ht="17.100000000000001" customHeight="1" x14ac:dyDescent="0.2">
      <c r="C27" t="s">
        <v>63</v>
      </c>
      <c r="I27" s="6">
        <v>0</v>
      </c>
    </row>
    <row r="28" spans="1:11" ht="17.100000000000001" customHeight="1" x14ac:dyDescent="0.2">
      <c r="C28" t="s">
        <v>64</v>
      </c>
      <c r="I28" s="6">
        <v>0</v>
      </c>
    </row>
    <row r="29" spans="1:11" ht="17.100000000000001" customHeight="1" x14ac:dyDescent="0.2">
      <c r="A29" s="5"/>
      <c r="B29" s="5"/>
      <c r="C29" s="5" t="s">
        <v>65</v>
      </c>
      <c r="D29" s="5"/>
      <c r="E29" s="5"/>
      <c r="F29" s="5"/>
      <c r="G29" s="7"/>
      <c r="H29" s="5"/>
      <c r="I29" s="8">
        <v>0</v>
      </c>
      <c r="J29" s="5"/>
      <c r="K29" s="5"/>
    </row>
    <row r="30" spans="1:11" ht="17.100000000000001" customHeight="1" x14ac:dyDescent="0.2">
      <c r="C30" s="5" t="s">
        <v>66</v>
      </c>
      <c r="E30" s="5"/>
      <c r="I30" s="6">
        <v>0</v>
      </c>
    </row>
    <row r="31" spans="1:11" ht="17.100000000000001" customHeight="1" x14ac:dyDescent="0.2">
      <c r="C31" s="5" t="s">
        <v>67</v>
      </c>
      <c r="E31" s="5"/>
      <c r="I31" s="6">
        <v>0</v>
      </c>
    </row>
    <row r="32" spans="1:11" ht="17.100000000000001" customHeight="1" x14ac:dyDescent="0.2">
      <c r="C32" s="5" t="s">
        <v>68</v>
      </c>
      <c r="E32" s="5"/>
      <c r="I32" s="6">
        <v>0</v>
      </c>
    </row>
    <row r="33" spans="1:9" ht="17.100000000000001" customHeight="1" x14ac:dyDescent="0.2">
      <c r="C33" s="5" t="s">
        <v>72</v>
      </c>
      <c r="E33" s="5"/>
      <c r="I33" s="6">
        <v>0</v>
      </c>
    </row>
    <row r="34" spans="1:9" ht="17.100000000000001" customHeight="1" x14ac:dyDescent="0.2">
      <c r="C34" s="5" t="s">
        <v>69</v>
      </c>
      <c r="E34" s="5"/>
      <c r="I34" s="6">
        <v>0</v>
      </c>
    </row>
    <row r="35" spans="1:9" ht="17.100000000000001" customHeight="1" x14ac:dyDescent="0.2">
      <c r="C35" s="5" t="s">
        <v>70</v>
      </c>
      <c r="E35" s="5"/>
      <c r="I35" s="6">
        <v>0</v>
      </c>
    </row>
    <row r="36" spans="1:9" ht="17.100000000000001" customHeight="1" x14ac:dyDescent="0.2">
      <c r="C36" s="5" t="s">
        <v>71</v>
      </c>
      <c r="E36" s="5"/>
      <c r="I36" s="6">
        <v>0</v>
      </c>
    </row>
    <row r="37" spans="1:9" ht="17.100000000000001" customHeight="1" x14ac:dyDescent="0.2">
      <c r="C37" s="5" t="s">
        <v>34</v>
      </c>
      <c r="E37" s="5"/>
      <c r="I37" s="6">
        <v>0</v>
      </c>
    </row>
    <row r="38" spans="1:9" ht="17.100000000000001" customHeight="1" x14ac:dyDescent="0.2">
      <c r="C38" s="5" t="s">
        <v>34</v>
      </c>
      <c r="E38" s="5"/>
      <c r="I38" s="6">
        <v>0</v>
      </c>
    </row>
    <row r="39" spans="1:9" ht="17.100000000000001" customHeight="1" x14ac:dyDescent="0.2">
      <c r="C39" s="5" t="s">
        <v>34</v>
      </c>
      <c r="E39" s="5"/>
      <c r="I39" s="6">
        <v>0</v>
      </c>
    </row>
    <row r="40" spans="1:9" ht="17.100000000000001" customHeight="1" x14ac:dyDescent="0.2"/>
    <row r="41" spans="1:9" ht="17.100000000000001" customHeight="1" x14ac:dyDescent="0.2">
      <c r="C41" t="s">
        <v>73</v>
      </c>
      <c r="I41" s="6">
        <v>0</v>
      </c>
    </row>
    <row r="42" spans="1:9" ht="17.100000000000001" customHeight="1" x14ac:dyDescent="0.2">
      <c r="C42" t="s">
        <v>75</v>
      </c>
      <c r="I42" s="6">
        <v>0</v>
      </c>
    </row>
    <row r="43" spans="1:9" ht="17.100000000000001" customHeight="1" x14ac:dyDescent="0.2">
      <c r="C43" t="s">
        <v>74</v>
      </c>
      <c r="I43" s="6">
        <v>0</v>
      </c>
    </row>
    <row r="46" spans="1:9" s="11" customFormat="1" ht="15" x14ac:dyDescent="0.25">
      <c r="A46" s="50"/>
      <c r="B46" s="51"/>
      <c r="C46" s="52" t="s">
        <v>77</v>
      </c>
      <c r="D46" s="51"/>
      <c r="E46" s="51"/>
      <c r="F46" s="51"/>
      <c r="G46" s="51"/>
      <c r="H46" s="51"/>
      <c r="I46" s="54">
        <f>SUM(I9:I43)</f>
        <v>0</v>
      </c>
    </row>
    <row r="50" spans="3:9" x14ac:dyDescent="0.2">
      <c r="C50" s="1"/>
      <c r="E50" s="1"/>
      <c r="G50" s="4"/>
      <c r="I50" s="4"/>
    </row>
  </sheetData>
  <mergeCells count="1">
    <mergeCell ref="B3:C3"/>
  </mergeCells>
  <phoneticPr fontId="5" type="noConversion"/>
  <hyperlinks>
    <hyperlink ref="B3" r:id="rId1" display="refer to specification plan: page 20"/>
    <hyperlink ref="G1" location="'Home Specs'!A1" display="return to home specs"/>
    <hyperlink ref="B3:C3" r:id="rId2" display="refer to specification plan: page 17"/>
  </hyperlinks>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workbookViewId="0">
      <selection activeCell="B3" sqref="B3:C3"/>
    </sheetView>
  </sheetViews>
  <sheetFormatPr defaultRowHeight="12.75" x14ac:dyDescent="0.2"/>
  <cols>
    <col min="1" max="1" width="2.140625" customWidth="1"/>
    <col min="2" max="2" width="6.140625" customWidth="1"/>
    <col min="3" max="3" width="29" customWidth="1"/>
    <col min="4" max="4" width="2.7109375" customWidth="1"/>
    <col min="5" max="5" width="19.28515625" customWidth="1"/>
    <col min="6" max="6" width="2.7109375" customWidth="1"/>
    <col min="7" max="7" width="62.7109375" customWidth="1"/>
  </cols>
  <sheetData>
    <row r="1" spans="1:7" s="47" customFormat="1" ht="31.5" customHeight="1" x14ac:dyDescent="0.35">
      <c r="A1" s="45"/>
      <c r="B1" s="46" t="s">
        <v>49</v>
      </c>
      <c r="G1" s="48" t="s">
        <v>310</v>
      </c>
    </row>
    <row r="3" spans="1:7" x14ac:dyDescent="0.2">
      <c r="B3" s="78" t="s">
        <v>344</v>
      </c>
      <c r="C3" s="78"/>
    </row>
    <row r="5" spans="1:7" ht="15" x14ac:dyDescent="0.25">
      <c r="A5" s="36"/>
      <c r="C5" s="2" t="s">
        <v>165</v>
      </c>
      <c r="D5" s="3"/>
      <c r="E5" s="2" t="s">
        <v>4</v>
      </c>
      <c r="F5" s="3"/>
      <c r="G5" s="2" t="s">
        <v>3</v>
      </c>
    </row>
    <row r="7" spans="1:7" x14ac:dyDescent="0.2">
      <c r="C7" t="s">
        <v>166</v>
      </c>
    </row>
    <row r="9" spans="1:7" x14ac:dyDescent="0.2">
      <c r="C9" t="s">
        <v>167</v>
      </c>
    </row>
    <row r="11" spans="1:7" x14ac:dyDescent="0.2">
      <c r="C11" t="s">
        <v>168</v>
      </c>
    </row>
    <row r="13" spans="1:7" x14ac:dyDescent="0.2">
      <c r="C13" t="s">
        <v>169</v>
      </c>
    </row>
    <row r="15" spans="1:7" x14ac:dyDescent="0.2">
      <c r="C15" t="s">
        <v>170</v>
      </c>
    </row>
    <row r="17" spans="3:3" x14ac:dyDescent="0.2">
      <c r="C17" t="s">
        <v>171</v>
      </c>
    </row>
    <row r="19" spans="3:3" x14ac:dyDescent="0.2">
      <c r="C19" t="s">
        <v>172</v>
      </c>
    </row>
    <row r="21" spans="3:3" x14ac:dyDescent="0.2">
      <c r="C21" t="s">
        <v>173</v>
      </c>
    </row>
    <row r="23" spans="3:3" x14ac:dyDescent="0.2">
      <c r="C23" t="s">
        <v>174</v>
      </c>
    </row>
    <row r="25" spans="3:3" x14ac:dyDescent="0.2">
      <c r="C25" t="s">
        <v>175</v>
      </c>
    </row>
    <row r="27" spans="3:3" x14ac:dyDescent="0.2">
      <c r="C27" t="s">
        <v>176</v>
      </c>
    </row>
    <row r="29" spans="3:3" x14ac:dyDescent="0.2">
      <c r="C29" t="s">
        <v>177</v>
      </c>
    </row>
    <row r="31" spans="3:3" x14ac:dyDescent="0.2">
      <c r="C31" t="s">
        <v>22</v>
      </c>
    </row>
    <row r="33" spans="1:7" s="11" customFormat="1" ht="15" x14ac:dyDescent="0.25">
      <c r="C33" s="12" t="s">
        <v>124</v>
      </c>
      <c r="E33" s="60">
        <f>SUM(E7:E31)</f>
        <v>0</v>
      </c>
    </row>
    <row r="36" spans="1:7" ht="15" x14ac:dyDescent="0.25">
      <c r="A36" s="36"/>
      <c r="C36" s="2" t="s">
        <v>178</v>
      </c>
      <c r="D36" s="3"/>
      <c r="E36" s="2" t="s">
        <v>4</v>
      </c>
      <c r="F36" s="3"/>
      <c r="G36" s="2" t="s">
        <v>3</v>
      </c>
    </row>
    <row r="38" spans="1:7" x14ac:dyDescent="0.2">
      <c r="C38" t="s">
        <v>179</v>
      </c>
    </row>
    <row r="40" spans="1:7" x14ac:dyDescent="0.2">
      <c r="C40" t="s">
        <v>180</v>
      </c>
    </row>
    <row r="42" spans="1:7" x14ac:dyDescent="0.2">
      <c r="C42" t="s">
        <v>181</v>
      </c>
    </row>
    <row r="44" spans="1:7" x14ac:dyDescent="0.2">
      <c r="C44" t="s">
        <v>182</v>
      </c>
    </row>
    <row r="46" spans="1:7" x14ac:dyDescent="0.2">
      <c r="C46" t="s">
        <v>183</v>
      </c>
    </row>
    <row r="48" spans="1:7" x14ac:dyDescent="0.2">
      <c r="C48" t="s">
        <v>184</v>
      </c>
    </row>
    <row r="50" spans="1:5" x14ac:dyDescent="0.2">
      <c r="C50" t="s">
        <v>185</v>
      </c>
    </row>
    <row r="52" spans="1:5" x14ac:dyDescent="0.2">
      <c r="C52" t="s">
        <v>22</v>
      </c>
    </row>
    <row r="54" spans="1:5" x14ac:dyDescent="0.2">
      <c r="C54" t="s">
        <v>22</v>
      </c>
    </row>
    <row r="56" spans="1:5" s="11" customFormat="1" ht="15" x14ac:dyDescent="0.25">
      <c r="C56" s="12" t="s">
        <v>124</v>
      </c>
      <c r="E56" s="60">
        <f>SUM(E38:E54)</f>
        <v>0</v>
      </c>
    </row>
    <row r="61" spans="1:5" ht="15" x14ac:dyDescent="0.25">
      <c r="A61" s="55"/>
      <c r="B61" s="56"/>
      <c r="C61" s="57" t="s">
        <v>153</v>
      </c>
      <c r="D61" s="56"/>
      <c r="E61" s="53">
        <f>SUM(E33,E56)</f>
        <v>0</v>
      </c>
    </row>
  </sheetData>
  <mergeCells count="1">
    <mergeCell ref="B3:C3"/>
  </mergeCells>
  <phoneticPr fontId="5" type="noConversion"/>
  <hyperlinks>
    <hyperlink ref="B3" r:id="rId1" display="refer to specification plan: page 21"/>
    <hyperlink ref="G1" location="'Home Specs'!A1" display="return to home specs"/>
    <hyperlink ref="B3:C3" r:id="rId2" display="refer to specification plan: page 18"/>
  </hyperlinks>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1"/>
  <sheetViews>
    <sheetView workbookViewId="0">
      <selection activeCell="B3" sqref="B3:C3"/>
    </sheetView>
  </sheetViews>
  <sheetFormatPr defaultRowHeight="12.75" x14ac:dyDescent="0.2"/>
  <cols>
    <col min="1" max="1" width="2.140625" customWidth="1"/>
    <col min="2" max="2" width="6.140625" customWidth="1"/>
    <col min="3" max="3" width="29" customWidth="1"/>
    <col min="4" max="4" width="2.7109375" customWidth="1"/>
    <col min="5" max="5" width="19.28515625" customWidth="1"/>
    <col min="6" max="6" width="2.7109375" customWidth="1"/>
    <col min="7" max="7" width="62.7109375" customWidth="1"/>
  </cols>
  <sheetData>
    <row r="1" spans="1:7" s="47" customFormat="1" ht="31.5" customHeight="1" x14ac:dyDescent="0.35">
      <c r="A1" s="45"/>
      <c r="B1" s="46" t="s">
        <v>186</v>
      </c>
      <c r="G1" s="48" t="s">
        <v>310</v>
      </c>
    </row>
    <row r="3" spans="1:7" x14ac:dyDescent="0.2">
      <c r="B3" s="78" t="s">
        <v>159</v>
      </c>
      <c r="C3" s="78"/>
    </row>
    <row r="5" spans="1:7" ht="15" x14ac:dyDescent="0.25">
      <c r="A5" s="36"/>
      <c r="C5" s="2" t="s">
        <v>188</v>
      </c>
      <c r="D5" s="3"/>
      <c r="E5" s="2" t="s">
        <v>4</v>
      </c>
      <c r="F5" s="3"/>
      <c r="G5" s="2" t="s">
        <v>3</v>
      </c>
    </row>
    <row r="7" spans="1:7" x14ac:dyDescent="0.2">
      <c r="C7" t="s">
        <v>189</v>
      </c>
    </row>
    <row r="9" spans="1:7" x14ac:dyDescent="0.2">
      <c r="C9" t="s">
        <v>190</v>
      </c>
    </row>
    <row r="11" spans="1:7" x14ac:dyDescent="0.2">
      <c r="C11" t="s">
        <v>172</v>
      </c>
    </row>
    <row r="13" spans="1:7" x14ac:dyDescent="0.2">
      <c r="C13" t="s">
        <v>191</v>
      </c>
    </row>
    <row r="15" spans="1:7" x14ac:dyDescent="0.2">
      <c r="C15" t="s">
        <v>166</v>
      </c>
    </row>
    <row r="17" spans="3:5" x14ac:dyDescent="0.2">
      <c r="C17" t="s">
        <v>192</v>
      </c>
    </row>
    <row r="19" spans="3:5" x14ac:dyDescent="0.2">
      <c r="C19" t="s">
        <v>193</v>
      </c>
    </row>
    <row r="21" spans="3:5" x14ac:dyDescent="0.2">
      <c r="C21" t="s">
        <v>194</v>
      </c>
    </row>
    <row r="23" spans="3:5" x14ac:dyDescent="0.2">
      <c r="C23" t="s">
        <v>195</v>
      </c>
    </row>
    <row r="25" spans="3:5" x14ac:dyDescent="0.2">
      <c r="C25" t="s">
        <v>196</v>
      </c>
    </row>
    <row r="27" spans="3:5" x14ac:dyDescent="0.2">
      <c r="C27" t="s">
        <v>22</v>
      </c>
    </row>
    <row r="29" spans="3:5" x14ac:dyDescent="0.2">
      <c r="C29" t="s">
        <v>22</v>
      </c>
    </row>
    <row r="31" spans="3:5" s="11" customFormat="1" ht="15" x14ac:dyDescent="0.25">
      <c r="C31" s="12" t="s">
        <v>124</v>
      </c>
      <c r="E31" s="60">
        <f>SUM(E7:E29)</f>
        <v>0</v>
      </c>
    </row>
    <row r="34" spans="1:7" ht="15" x14ac:dyDescent="0.25">
      <c r="A34" s="36"/>
      <c r="C34" s="2" t="s">
        <v>197</v>
      </c>
      <c r="D34" s="3"/>
      <c r="E34" s="2" t="s">
        <v>4</v>
      </c>
      <c r="F34" s="3"/>
      <c r="G34" s="2" t="s">
        <v>3</v>
      </c>
    </row>
    <row r="36" spans="1:7" x14ac:dyDescent="0.2">
      <c r="C36" t="s">
        <v>189</v>
      </c>
    </row>
    <row r="38" spans="1:7" x14ac:dyDescent="0.2">
      <c r="C38" t="s">
        <v>190</v>
      </c>
    </row>
    <row r="40" spans="1:7" x14ac:dyDescent="0.2">
      <c r="C40" t="s">
        <v>172</v>
      </c>
    </row>
    <row r="42" spans="1:7" x14ac:dyDescent="0.2">
      <c r="C42" t="s">
        <v>191</v>
      </c>
    </row>
    <row r="44" spans="1:7" x14ac:dyDescent="0.2">
      <c r="C44" t="s">
        <v>166</v>
      </c>
    </row>
    <row r="46" spans="1:7" x14ac:dyDescent="0.2">
      <c r="C46" t="s">
        <v>192</v>
      </c>
    </row>
    <row r="48" spans="1:7" x14ac:dyDescent="0.2">
      <c r="C48" t="s">
        <v>193</v>
      </c>
    </row>
    <row r="50" spans="1:7" x14ac:dyDescent="0.2">
      <c r="C50" t="s">
        <v>194</v>
      </c>
    </row>
    <row r="52" spans="1:7" x14ac:dyDescent="0.2">
      <c r="C52" t="s">
        <v>195</v>
      </c>
    </row>
    <row r="54" spans="1:7" x14ac:dyDescent="0.2">
      <c r="C54" t="s">
        <v>196</v>
      </c>
    </row>
    <row r="56" spans="1:7" x14ac:dyDescent="0.2">
      <c r="C56" t="s">
        <v>22</v>
      </c>
    </row>
    <row r="58" spans="1:7" x14ac:dyDescent="0.2">
      <c r="C58" t="s">
        <v>22</v>
      </c>
    </row>
    <row r="60" spans="1:7" s="11" customFormat="1" ht="15" x14ac:dyDescent="0.25">
      <c r="C60" s="12" t="s">
        <v>124</v>
      </c>
      <c r="E60" s="60">
        <f>SUM(E36:E58)</f>
        <v>0</v>
      </c>
    </row>
    <row r="63" spans="1:7" ht="15" x14ac:dyDescent="0.25">
      <c r="A63" s="36"/>
      <c r="C63" s="2" t="s">
        <v>198</v>
      </c>
      <c r="D63" s="3"/>
      <c r="E63" s="2" t="s">
        <v>4</v>
      </c>
      <c r="F63" s="3"/>
      <c r="G63" s="2" t="s">
        <v>3</v>
      </c>
    </row>
    <row r="65" spans="3:3" x14ac:dyDescent="0.2">
      <c r="C65" t="s">
        <v>189</v>
      </c>
    </row>
    <row r="67" spans="3:3" x14ac:dyDescent="0.2">
      <c r="C67" t="s">
        <v>190</v>
      </c>
    </row>
    <row r="69" spans="3:3" x14ac:dyDescent="0.2">
      <c r="C69" t="s">
        <v>172</v>
      </c>
    </row>
    <row r="71" spans="3:3" x14ac:dyDescent="0.2">
      <c r="C71" t="s">
        <v>191</v>
      </c>
    </row>
    <row r="73" spans="3:3" x14ac:dyDescent="0.2">
      <c r="C73" t="s">
        <v>166</v>
      </c>
    </row>
    <row r="75" spans="3:3" x14ac:dyDescent="0.2">
      <c r="C75" t="s">
        <v>192</v>
      </c>
    </row>
    <row r="77" spans="3:3" x14ac:dyDescent="0.2">
      <c r="C77" t="s">
        <v>193</v>
      </c>
    </row>
    <row r="79" spans="3:3" x14ac:dyDescent="0.2">
      <c r="C79" t="s">
        <v>194</v>
      </c>
    </row>
    <row r="81" spans="1:7" x14ac:dyDescent="0.2">
      <c r="C81" t="s">
        <v>195</v>
      </c>
    </row>
    <row r="83" spans="1:7" x14ac:dyDescent="0.2">
      <c r="C83" t="s">
        <v>196</v>
      </c>
    </row>
    <row r="85" spans="1:7" x14ac:dyDescent="0.2">
      <c r="C85" t="s">
        <v>22</v>
      </c>
    </row>
    <row r="87" spans="1:7" x14ac:dyDescent="0.2">
      <c r="C87" t="s">
        <v>22</v>
      </c>
    </row>
    <row r="89" spans="1:7" s="11" customFormat="1" ht="15" x14ac:dyDescent="0.25">
      <c r="C89" s="12" t="s">
        <v>124</v>
      </c>
      <c r="E89" s="60">
        <f>SUM(E65:E87)</f>
        <v>0</v>
      </c>
    </row>
    <row r="92" spans="1:7" ht="15" x14ac:dyDescent="0.25">
      <c r="A92" s="36"/>
      <c r="C92" s="2" t="s">
        <v>199</v>
      </c>
      <c r="D92" s="3"/>
      <c r="E92" s="2" t="s">
        <v>4</v>
      </c>
      <c r="F92" s="3"/>
      <c r="G92" s="2" t="s">
        <v>3</v>
      </c>
    </row>
    <row r="94" spans="1:7" x14ac:dyDescent="0.2">
      <c r="C94" t="s">
        <v>189</v>
      </c>
    </row>
    <row r="96" spans="1:7" x14ac:dyDescent="0.2">
      <c r="C96" t="s">
        <v>190</v>
      </c>
    </row>
    <row r="98" spans="3:3" x14ac:dyDescent="0.2">
      <c r="C98" t="s">
        <v>172</v>
      </c>
    </row>
    <row r="100" spans="3:3" x14ac:dyDescent="0.2">
      <c r="C100" t="s">
        <v>191</v>
      </c>
    </row>
    <row r="102" spans="3:3" x14ac:dyDescent="0.2">
      <c r="C102" t="s">
        <v>166</v>
      </c>
    </row>
    <row r="104" spans="3:3" x14ac:dyDescent="0.2">
      <c r="C104" t="s">
        <v>192</v>
      </c>
    </row>
    <row r="106" spans="3:3" x14ac:dyDescent="0.2">
      <c r="C106" t="s">
        <v>193</v>
      </c>
    </row>
    <row r="108" spans="3:3" x14ac:dyDescent="0.2">
      <c r="C108" t="s">
        <v>194</v>
      </c>
    </row>
    <row r="110" spans="3:3" x14ac:dyDescent="0.2">
      <c r="C110" t="s">
        <v>195</v>
      </c>
    </row>
    <row r="112" spans="3:3" x14ac:dyDescent="0.2">
      <c r="C112" t="s">
        <v>196</v>
      </c>
    </row>
    <row r="114" spans="1:7" x14ac:dyDescent="0.2">
      <c r="C114" t="s">
        <v>22</v>
      </c>
    </row>
    <row r="116" spans="1:7" x14ac:dyDescent="0.2">
      <c r="C116" t="s">
        <v>22</v>
      </c>
    </row>
    <row r="118" spans="1:7" s="11" customFormat="1" ht="15" x14ac:dyDescent="0.25">
      <c r="C118" s="12" t="s">
        <v>124</v>
      </c>
      <c r="E118" s="61">
        <f>SUM(E94:E116)</f>
        <v>0</v>
      </c>
    </row>
    <row r="121" spans="1:7" ht="15" x14ac:dyDescent="0.25">
      <c r="A121" s="36"/>
      <c r="C121" s="2" t="s">
        <v>200</v>
      </c>
      <c r="D121" s="3"/>
      <c r="E121" s="2" t="s">
        <v>4</v>
      </c>
      <c r="F121" s="3"/>
      <c r="G121" s="2" t="s">
        <v>3</v>
      </c>
    </row>
    <row r="123" spans="1:7" x14ac:dyDescent="0.2">
      <c r="C123" t="s">
        <v>189</v>
      </c>
    </row>
    <row r="125" spans="1:7" x14ac:dyDescent="0.2">
      <c r="C125" t="s">
        <v>190</v>
      </c>
    </row>
    <row r="127" spans="1:7" x14ac:dyDescent="0.2">
      <c r="C127" t="s">
        <v>172</v>
      </c>
    </row>
    <row r="129" spans="3:3" x14ac:dyDescent="0.2">
      <c r="C129" t="s">
        <v>191</v>
      </c>
    </row>
    <row r="131" spans="3:3" x14ac:dyDescent="0.2">
      <c r="C131" t="s">
        <v>166</v>
      </c>
    </row>
    <row r="133" spans="3:3" x14ac:dyDescent="0.2">
      <c r="C133" t="s">
        <v>192</v>
      </c>
    </row>
    <row r="135" spans="3:3" x14ac:dyDescent="0.2">
      <c r="C135" t="s">
        <v>193</v>
      </c>
    </row>
    <row r="137" spans="3:3" x14ac:dyDescent="0.2">
      <c r="C137" t="s">
        <v>194</v>
      </c>
    </row>
    <row r="139" spans="3:3" x14ac:dyDescent="0.2">
      <c r="C139" t="s">
        <v>195</v>
      </c>
    </row>
    <row r="141" spans="3:3" x14ac:dyDescent="0.2">
      <c r="C141" t="s">
        <v>196</v>
      </c>
    </row>
    <row r="143" spans="3:3" x14ac:dyDescent="0.2">
      <c r="C143" t="s">
        <v>22</v>
      </c>
    </row>
    <row r="145" spans="1:5" x14ac:dyDescent="0.2">
      <c r="C145" t="s">
        <v>22</v>
      </c>
    </row>
    <row r="147" spans="1:5" s="11" customFormat="1" ht="15" x14ac:dyDescent="0.25">
      <c r="C147" s="12" t="s">
        <v>124</v>
      </c>
      <c r="E147" s="60">
        <f>SUM(E123:E145)</f>
        <v>0</v>
      </c>
    </row>
    <row r="151" spans="1:5" ht="15" x14ac:dyDescent="0.25">
      <c r="A151" s="55"/>
      <c r="B151" s="56"/>
      <c r="C151" s="57" t="s">
        <v>153</v>
      </c>
      <c r="D151" s="56"/>
      <c r="E151" s="53">
        <f>SUM(E147,E118,E89,E60,E31)</f>
        <v>0</v>
      </c>
    </row>
  </sheetData>
  <mergeCells count="1">
    <mergeCell ref="B3:C3"/>
  </mergeCells>
  <phoneticPr fontId="5" type="noConversion"/>
  <hyperlinks>
    <hyperlink ref="B3" r:id="rId1" display="refer to specification plan: page 22"/>
    <hyperlink ref="G1" location="'Home Specs'!A1" display="return to home specs"/>
    <hyperlink ref="B3:C3" r:id="rId2" display="refer to specification plan: page 19"/>
  </hyperlinks>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workbookViewId="0">
      <selection activeCell="B3" sqref="B3:C3"/>
    </sheetView>
  </sheetViews>
  <sheetFormatPr defaultRowHeight="12.75" x14ac:dyDescent="0.2"/>
  <cols>
    <col min="1" max="1" width="2.140625" customWidth="1"/>
    <col min="2" max="2" width="6.140625" customWidth="1"/>
    <col min="3" max="3" width="29" customWidth="1"/>
    <col min="4" max="4" width="2.7109375" customWidth="1"/>
    <col min="5" max="5" width="19.28515625" customWidth="1"/>
    <col min="6" max="6" width="2.7109375" customWidth="1"/>
    <col min="7" max="7" width="62.7109375" customWidth="1"/>
  </cols>
  <sheetData>
    <row r="1" spans="1:7" s="47" customFormat="1" ht="31.5" customHeight="1" x14ac:dyDescent="0.35">
      <c r="A1" s="45"/>
      <c r="B1" s="46" t="s">
        <v>322</v>
      </c>
      <c r="G1" s="48" t="s">
        <v>310</v>
      </c>
    </row>
    <row r="3" spans="1:7" x14ac:dyDescent="0.2">
      <c r="B3" s="78" t="s">
        <v>160</v>
      </c>
      <c r="C3" s="78"/>
    </row>
    <row r="5" spans="1:7" ht="15" x14ac:dyDescent="0.25">
      <c r="A5" s="36"/>
      <c r="C5" s="2" t="s">
        <v>203</v>
      </c>
      <c r="D5" s="3"/>
      <c r="E5" s="2" t="s">
        <v>4</v>
      </c>
      <c r="F5" s="3"/>
      <c r="G5" s="2" t="s">
        <v>3</v>
      </c>
    </row>
    <row r="7" spans="1:7" x14ac:dyDescent="0.2">
      <c r="C7" t="s">
        <v>204</v>
      </c>
    </row>
    <row r="9" spans="1:7" x14ac:dyDescent="0.2">
      <c r="C9" t="s">
        <v>205</v>
      </c>
    </row>
    <row r="11" spans="1:7" x14ac:dyDescent="0.2">
      <c r="C11" t="s">
        <v>90</v>
      </c>
    </row>
    <row r="13" spans="1:7" x14ac:dyDescent="0.2">
      <c r="C13" t="s">
        <v>206</v>
      </c>
    </row>
    <row r="15" spans="1:7" x14ac:dyDescent="0.2">
      <c r="C15" t="s">
        <v>207</v>
      </c>
    </row>
    <row r="17" spans="1:7" x14ac:dyDescent="0.2">
      <c r="C17" t="s">
        <v>208</v>
      </c>
    </row>
    <row r="19" spans="1:7" x14ac:dyDescent="0.2">
      <c r="C19" t="s">
        <v>166</v>
      </c>
    </row>
    <row r="21" spans="1:7" x14ac:dyDescent="0.2">
      <c r="C21" t="s">
        <v>194</v>
      </c>
    </row>
    <row r="23" spans="1:7" x14ac:dyDescent="0.2">
      <c r="C23" t="s">
        <v>22</v>
      </c>
    </row>
    <row r="25" spans="1:7" x14ac:dyDescent="0.2">
      <c r="C25" t="s">
        <v>22</v>
      </c>
    </row>
    <row r="27" spans="1:7" s="11" customFormat="1" ht="15" x14ac:dyDescent="0.25">
      <c r="C27" s="12" t="s">
        <v>124</v>
      </c>
      <c r="E27" s="60">
        <f>SUM(E7:E25)</f>
        <v>0</v>
      </c>
    </row>
    <row r="30" spans="1:7" ht="15" x14ac:dyDescent="0.25">
      <c r="A30" s="36"/>
      <c r="C30" s="2" t="s">
        <v>201</v>
      </c>
      <c r="D30" s="3"/>
      <c r="E30" s="2" t="s">
        <v>4</v>
      </c>
      <c r="F30" s="3"/>
      <c r="G30" s="2" t="s">
        <v>3</v>
      </c>
    </row>
    <row r="32" spans="1:7" x14ac:dyDescent="0.2">
      <c r="C32" t="s">
        <v>209</v>
      </c>
    </row>
    <row r="34" spans="3:5" x14ac:dyDescent="0.2">
      <c r="C34" t="s">
        <v>208</v>
      </c>
    </row>
    <row r="36" spans="3:5" x14ac:dyDescent="0.2">
      <c r="C36" t="s">
        <v>166</v>
      </c>
    </row>
    <row r="38" spans="3:5" x14ac:dyDescent="0.2">
      <c r="C38" t="s">
        <v>90</v>
      </c>
    </row>
    <row r="40" spans="3:5" x14ac:dyDescent="0.2">
      <c r="C40" t="s">
        <v>22</v>
      </c>
    </row>
    <row r="42" spans="3:5" x14ac:dyDescent="0.2">
      <c r="C42" t="s">
        <v>22</v>
      </c>
    </row>
    <row r="44" spans="3:5" x14ac:dyDescent="0.2">
      <c r="C44" t="s">
        <v>22</v>
      </c>
    </row>
    <row r="46" spans="3:5" s="11" customFormat="1" ht="15" x14ac:dyDescent="0.25">
      <c r="C46" s="12" t="s">
        <v>124</v>
      </c>
      <c r="E46" s="60">
        <f>SUM(E32:E44)</f>
        <v>0</v>
      </c>
    </row>
    <row r="49" spans="1:7" ht="15" x14ac:dyDescent="0.25">
      <c r="A49" s="36"/>
      <c r="C49" s="2" t="s">
        <v>210</v>
      </c>
      <c r="D49" s="3"/>
      <c r="E49" s="2" t="s">
        <v>4</v>
      </c>
      <c r="F49" s="3"/>
      <c r="G49" s="2" t="s">
        <v>3</v>
      </c>
    </row>
    <row r="51" spans="1:7" x14ac:dyDescent="0.2">
      <c r="C51" t="s">
        <v>211</v>
      </c>
    </row>
    <row r="53" spans="1:7" x14ac:dyDescent="0.2">
      <c r="C53" t="s">
        <v>212</v>
      </c>
    </row>
    <row r="55" spans="1:7" x14ac:dyDescent="0.2">
      <c r="C55" t="s">
        <v>213</v>
      </c>
    </row>
    <row r="57" spans="1:7" x14ac:dyDescent="0.2">
      <c r="C57" t="s">
        <v>208</v>
      </c>
    </row>
    <row r="59" spans="1:7" x14ac:dyDescent="0.2">
      <c r="C59" t="s">
        <v>22</v>
      </c>
    </row>
    <row r="61" spans="1:7" x14ac:dyDescent="0.2">
      <c r="C61" t="s">
        <v>22</v>
      </c>
    </row>
    <row r="63" spans="1:7" s="11" customFormat="1" ht="15" x14ac:dyDescent="0.25">
      <c r="C63" s="12" t="s">
        <v>124</v>
      </c>
      <c r="E63" s="60">
        <f>SUM(E51:E61)</f>
        <v>0</v>
      </c>
    </row>
    <row r="67" spans="1:5" ht="15" x14ac:dyDescent="0.25">
      <c r="A67" s="55"/>
      <c r="B67" s="56"/>
      <c r="C67" s="57" t="s">
        <v>153</v>
      </c>
      <c r="D67" s="56"/>
      <c r="E67" s="53">
        <f>SUM(E63,E46,E27)</f>
        <v>0</v>
      </c>
    </row>
  </sheetData>
  <mergeCells count="1">
    <mergeCell ref="B3:C3"/>
  </mergeCells>
  <phoneticPr fontId="5" type="noConversion"/>
  <hyperlinks>
    <hyperlink ref="B3" r:id="rId1" display="refer to specification plan: page 23"/>
    <hyperlink ref="G1" location="'Home Specs'!A1" display="return to home specs"/>
    <hyperlink ref="B3:C3" r:id="rId2" display="refer to specification plan: page 20"/>
  </hyperlinks>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G6" sqref="G6"/>
    </sheetView>
  </sheetViews>
  <sheetFormatPr defaultRowHeight="12.75" x14ac:dyDescent="0.2"/>
  <cols>
    <col min="1" max="1" width="2.140625" customWidth="1"/>
    <col min="2" max="2" width="6.140625" customWidth="1"/>
    <col min="3" max="3" width="30.5703125" customWidth="1"/>
    <col min="4" max="4" width="2.7109375" customWidth="1"/>
    <col min="5" max="5" width="24" customWidth="1"/>
    <col min="6" max="6" width="2.7109375" customWidth="1"/>
    <col min="7" max="7" width="23.140625" customWidth="1"/>
    <col min="8" max="8" width="2.7109375" customWidth="1"/>
    <col min="9" max="9" width="18.140625" customWidth="1"/>
    <col min="10" max="10" width="2.7109375" customWidth="1"/>
    <col min="11" max="11" width="68.140625" customWidth="1"/>
  </cols>
  <sheetData>
    <row r="1" spans="1:11" s="47" customFormat="1" ht="31.5" customHeight="1" x14ac:dyDescent="0.35">
      <c r="A1" s="45"/>
      <c r="B1" s="46" t="s">
        <v>214</v>
      </c>
      <c r="G1" s="48" t="s">
        <v>310</v>
      </c>
    </row>
    <row r="3" spans="1:11" x14ac:dyDescent="0.2">
      <c r="B3" s="78" t="s">
        <v>164</v>
      </c>
      <c r="C3" s="78"/>
    </row>
    <row r="5" spans="1:11" ht="15" x14ac:dyDescent="0.25">
      <c r="A5" s="36"/>
      <c r="C5" s="2" t="s">
        <v>81</v>
      </c>
      <c r="D5" s="3"/>
      <c r="E5" s="2" t="s">
        <v>80</v>
      </c>
      <c r="F5" s="3"/>
      <c r="G5" s="2" t="s">
        <v>348</v>
      </c>
      <c r="H5" s="3"/>
      <c r="I5" s="2" t="s">
        <v>4</v>
      </c>
      <c r="J5" s="3"/>
      <c r="K5" s="2" t="s">
        <v>3</v>
      </c>
    </row>
    <row r="6" spans="1:11" s="15" customFormat="1" ht="6" customHeight="1" x14ac:dyDescent="0.2">
      <c r="A6" s="14"/>
      <c r="C6" s="16"/>
      <c r="E6" s="16"/>
      <c r="G6" s="16"/>
      <c r="I6" s="17"/>
      <c r="K6" s="16"/>
    </row>
    <row r="7" spans="1:11" ht="17.100000000000001" customHeight="1" x14ac:dyDescent="0.2">
      <c r="C7" s="9" t="s">
        <v>97</v>
      </c>
      <c r="E7" s="9" t="s">
        <v>216</v>
      </c>
      <c r="G7" s="9" t="s">
        <v>217</v>
      </c>
      <c r="I7" s="10" t="s">
        <v>83</v>
      </c>
      <c r="K7" s="9" t="s">
        <v>84</v>
      </c>
    </row>
    <row r="8" spans="1:11" s="15" customFormat="1" ht="6" customHeight="1" x14ac:dyDescent="0.2">
      <c r="A8" s="14"/>
      <c r="C8" s="16"/>
      <c r="E8" s="16"/>
      <c r="G8" s="16"/>
      <c r="I8" s="17"/>
      <c r="K8" s="16"/>
    </row>
    <row r="9" spans="1:11" ht="17.100000000000001" customHeight="1" x14ac:dyDescent="0.2">
      <c r="C9" t="s">
        <v>45</v>
      </c>
      <c r="I9" s="6">
        <v>0</v>
      </c>
    </row>
    <row r="10" spans="1:11" ht="17.100000000000001" customHeight="1" x14ac:dyDescent="0.2">
      <c r="C10" t="s">
        <v>46</v>
      </c>
      <c r="I10" s="6">
        <v>0</v>
      </c>
    </row>
    <row r="11" spans="1:11" ht="17.100000000000001" customHeight="1" x14ac:dyDescent="0.2">
      <c r="C11" t="s">
        <v>47</v>
      </c>
      <c r="I11" s="6">
        <v>0</v>
      </c>
    </row>
    <row r="12" spans="1:11" ht="17.100000000000001" customHeight="1" x14ac:dyDescent="0.2">
      <c r="C12" t="s">
        <v>48</v>
      </c>
      <c r="I12" s="6">
        <v>0</v>
      </c>
    </row>
    <row r="13" spans="1:11" ht="17.100000000000001" customHeight="1" x14ac:dyDescent="0.2">
      <c r="C13" t="s">
        <v>49</v>
      </c>
      <c r="I13" s="6">
        <v>0</v>
      </c>
    </row>
    <row r="14" spans="1:11" ht="17.100000000000001" customHeight="1" x14ac:dyDescent="0.2">
      <c r="C14" t="s">
        <v>50</v>
      </c>
      <c r="I14" s="6">
        <v>0</v>
      </c>
    </row>
    <row r="15" spans="1:11" ht="17.100000000000001" customHeight="1" x14ac:dyDescent="0.2">
      <c r="C15" t="s">
        <v>51</v>
      </c>
      <c r="I15" s="6">
        <v>0</v>
      </c>
    </row>
    <row r="16" spans="1:11" ht="17.100000000000001" customHeight="1" x14ac:dyDescent="0.2">
      <c r="C16" t="s">
        <v>52</v>
      </c>
      <c r="I16" s="6">
        <v>0</v>
      </c>
    </row>
    <row r="17" spans="1:11" ht="17.100000000000001" customHeight="1" x14ac:dyDescent="0.2">
      <c r="C17" t="s">
        <v>53</v>
      </c>
      <c r="I17" s="6">
        <v>0</v>
      </c>
    </row>
    <row r="18" spans="1:11" ht="17.100000000000001" customHeight="1" x14ac:dyDescent="0.2">
      <c r="C18" t="s">
        <v>54</v>
      </c>
      <c r="I18" s="6">
        <v>0</v>
      </c>
    </row>
    <row r="19" spans="1:11" ht="17.100000000000001" customHeight="1" x14ac:dyDescent="0.2">
      <c r="C19" t="s">
        <v>55</v>
      </c>
      <c r="I19" s="6">
        <v>0</v>
      </c>
    </row>
    <row r="20" spans="1:11" ht="17.100000000000001" customHeight="1" x14ac:dyDescent="0.2">
      <c r="C20" t="s">
        <v>56</v>
      </c>
      <c r="I20" s="6">
        <v>0</v>
      </c>
    </row>
    <row r="21" spans="1:11" ht="17.100000000000001" customHeight="1" x14ac:dyDescent="0.2">
      <c r="C21" t="s">
        <v>57</v>
      </c>
      <c r="I21" s="6">
        <v>0</v>
      </c>
    </row>
    <row r="22" spans="1:11" ht="17.100000000000001" customHeight="1" x14ac:dyDescent="0.2">
      <c r="C22" t="s">
        <v>58</v>
      </c>
      <c r="I22" s="6">
        <v>0</v>
      </c>
    </row>
    <row r="23" spans="1:11" ht="17.100000000000001" customHeight="1" x14ac:dyDescent="0.2">
      <c r="C23" t="s">
        <v>59</v>
      </c>
      <c r="I23" s="6">
        <v>0</v>
      </c>
    </row>
    <row r="24" spans="1:11" ht="17.100000000000001" customHeight="1" x14ac:dyDescent="0.2">
      <c r="C24" t="s">
        <v>60</v>
      </c>
      <c r="I24" s="6">
        <v>0</v>
      </c>
    </row>
    <row r="25" spans="1:11" ht="17.100000000000001" customHeight="1" x14ac:dyDescent="0.2">
      <c r="C25" t="s">
        <v>61</v>
      </c>
      <c r="I25" s="6">
        <v>0</v>
      </c>
    </row>
    <row r="26" spans="1:11" ht="17.100000000000001" customHeight="1" x14ac:dyDescent="0.2">
      <c r="C26" t="s">
        <v>62</v>
      </c>
      <c r="I26" s="6">
        <v>0</v>
      </c>
    </row>
    <row r="27" spans="1:11" ht="17.100000000000001" customHeight="1" x14ac:dyDescent="0.2">
      <c r="C27" t="s">
        <v>63</v>
      </c>
      <c r="I27" s="6">
        <v>0</v>
      </c>
    </row>
    <row r="28" spans="1:11" ht="17.100000000000001" customHeight="1" x14ac:dyDescent="0.2">
      <c r="C28" t="s">
        <v>64</v>
      </c>
      <c r="I28" s="6">
        <v>0</v>
      </c>
    </row>
    <row r="29" spans="1:11" ht="17.100000000000001" customHeight="1" x14ac:dyDescent="0.2">
      <c r="A29" s="5"/>
      <c r="B29" s="5"/>
      <c r="C29" s="5" t="s">
        <v>65</v>
      </c>
      <c r="D29" s="5"/>
      <c r="E29" s="5"/>
      <c r="F29" s="5"/>
      <c r="G29" s="7"/>
      <c r="H29" s="5"/>
      <c r="I29" s="8">
        <v>0</v>
      </c>
      <c r="J29" s="5"/>
      <c r="K29" s="5"/>
    </row>
    <row r="30" spans="1:11" ht="17.100000000000001" customHeight="1" x14ac:dyDescent="0.2">
      <c r="C30" s="5" t="s">
        <v>66</v>
      </c>
      <c r="E30" s="5"/>
      <c r="I30" s="6">
        <v>0</v>
      </c>
    </row>
    <row r="31" spans="1:11" ht="17.100000000000001" customHeight="1" x14ac:dyDescent="0.2">
      <c r="C31" s="5" t="s">
        <v>67</v>
      </c>
      <c r="E31" s="5"/>
      <c r="I31" s="6">
        <v>0</v>
      </c>
    </row>
    <row r="32" spans="1:11" ht="17.100000000000001" customHeight="1" x14ac:dyDescent="0.2">
      <c r="C32" s="5" t="s">
        <v>68</v>
      </c>
      <c r="E32" s="5"/>
      <c r="I32" s="6">
        <v>0</v>
      </c>
    </row>
    <row r="33" spans="1:9" ht="17.100000000000001" customHeight="1" x14ac:dyDescent="0.2">
      <c r="C33" s="5" t="s">
        <v>72</v>
      </c>
      <c r="E33" s="5"/>
      <c r="I33" s="6">
        <v>0</v>
      </c>
    </row>
    <row r="34" spans="1:9" ht="17.100000000000001" customHeight="1" x14ac:dyDescent="0.2">
      <c r="C34" s="5" t="s">
        <v>69</v>
      </c>
      <c r="E34" s="5"/>
      <c r="I34" s="6">
        <v>0</v>
      </c>
    </row>
    <row r="35" spans="1:9" ht="17.100000000000001" customHeight="1" x14ac:dyDescent="0.2">
      <c r="C35" s="5" t="s">
        <v>70</v>
      </c>
      <c r="E35" s="5"/>
      <c r="I35" s="6">
        <v>0</v>
      </c>
    </row>
    <row r="36" spans="1:9" ht="17.100000000000001" customHeight="1" x14ac:dyDescent="0.2">
      <c r="C36" s="5" t="s">
        <v>71</v>
      </c>
      <c r="E36" s="5"/>
      <c r="I36" s="6">
        <v>0</v>
      </c>
    </row>
    <row r="37" spans="1:9" ht="17.100000000000001" customHeight="1" x14ac:dyDescent="0.2">
      <c r="C37" s="5" t="s">
        <v>34</v>
      </c>
      <c r="E37" s="5"/>
      <c r="I37" s="6">
        <v>0</v>
      </c>
    </row>
    <row r="38" spans="1:9" ht="17.100000000000001" customHeight="1" x14ac:dyDescent="0.2">
      <c r="C38" s="5" t="s">
        <v>34</v>
      </c>
      <c r="E38" s="5"/>
      <c r="I38" s="6">
        <v>0</v>
      </c>
    </row>
    <row r="39" spans="1:9" ht="17.100000000000001" customHeight="1" x14ac:dyDescent="0.2">
      <c r="C39" s="5" t="s">
        <v>34</v>
      </c>
      <c r="E39" s="5"/>
      <c r="I39" s="6">
        <v>0</v>
      </c>
    </row>
    <row r="40" spans="1:9" ht="17.100000000000001" customHeight="1" x14ac:dyDescent="0.2"/>
    <row r="41" spans="1:9" ht="17.100000000000001" customHeight="1" x14ac:dyDescent="0.2">
      <c r="C41" t="s">
        <v>73</v>
      </c>
      <c r="I41" s="6">
        <v>0</v>
      </c>
    </row>
    <row r="42" spans="1:9" ht="17.100000000000001" customHeight="1" x14ac:dyDescent="0.2">
      <c r="C42" t="s">
        <v>75</v>
      </c>
      <c r="I42" s="6">
        <v>0</v>
      </c>
    </row>
    <row r="43" spans="1:9" ht="17.100000000000001" customHeight="1" x14ac:dyDescent="0.2">
      <c r="C43" t="s">
        <v>74</v>
      </c>
      <c r="I43" s="6">
        <v>0</v>
      </c>
    </row>
    <row r="46" spans="1:9" s="11" customFormat="1" ht="15" x14ac:dyDescent="0.25">
      <c r="A46" s="50"/>
      <c r="B46" s="51"/>
      <c r="C46" s="52" t="s">
        <v>77</v>
      </c>
      <c r="D46" s="51"/>
      <c r="E46" s="51"/>
      <c r="F46" s="51"/>
      <c r="G46" s="51"/>
      <c r="H46" s="51"/>
      <c r="I46" s="54">
        <f>SUM(I9:I43)</f>
        <v>0</v>
      </c>
    </row>
    <row r="50" spans="3:9" x14ac:dyDescent="0.2">
      <c r="C50" s="1"/>
      <c r="E50" s="1"/>
      <c r="G50" s="4"/>
      <c r="I50" s="4"/>
    </row>
  </sheetData>
  <mergeCells count="1">
    <mergeCell ref="B3:C3"/>
  </mergeCells>
  <phoneticPr fontId="5" type="noConversion"/>
  <hyperlinks>
    <hyperlink ref="B3" r:id="rId1" display="refer to specification plan: page 24"/>
    <hyperlink ref="G1" location="'Home Specs'!A1" display="return to home specs"/>
    <hyperlink ref="B3:C3" r:id="rId2" display="refer to specification plan: page 21"/>
  </hyperlinks>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G5" sqref="G5"/>
    </sheetView>
  </sheetViews>
  <sheetFormatPr defaultRowHeight="12.75" x14ac:dyDescent="0.2"/>
  <cols>
    <col min="1" max="1" width="2.140625" customWidth="1"/>
    <col min="2" max="2" width="6.140625" customWidth="1"/>
    <col min="3" max="3" width="30.5703125" customWidth="1"/>
    <col min="4" max="4" width="2.7109375" customWidth="1"/>
    <col min="5" max="5" width="24" customWidth="1"/>
    <col min="6" max="6" width="2.7109375" customWidth="1"/>
    <col min="7" max="7" width="23.140625" customWidth="1"/>
    <col min="8" max="8" width="2.7109375" customWidth="1"/>
    <col min="9" max="9" width="18.140625" customWidth="1"/>
    <col min="10" max="10" width="2.7109375" customWidth="1"/>
    <col min="11" max="11" width="68.140625" customWidth="1"/>
  </cols>
  <sheetData>
    <row r="1" spans="1:11" s="47" customFormat="1" ht="31.5" customHeight="1" x14ac:dyDescent="0.35">
      <c r="A1" s="45"/>
      <c r="B1" s="46" t="s">
        <v>218</v>
      </c>
      <c r="G1" s="48" t="s">
        <v>310</v>
      </c>
    </row>
    <row r="3" spans="1:11" x14ac:dyDescent="0.2">
      <c r="B3" s="78" t="s">
        <v>187</v>
      </c>
      <c r="C3" s="78"/>
    </row>
    <row r="5" spans="1:11" ht="15" x14ac:dyDescent="0.25">
      <c r="A5" s="36"/>
      <c r="C5" s="2" t="s">
        <v>81</v>
      </c>
      <c r="D5" s="3"/>
      <c r="E5" s="2" t="s">
        <v>80</v>
      </c>
      <c r="F5" s="3"/>
      <c r="G5" s="2" t="s">
        <v>351</v>
      </c>
      <c r="H5" s="3"/>
      <c r="I5" s="2" t="s">
        <v>4</v>
      </c>
      <c r="J5" s="3"/>
      <c r="K5" s="2" t="s">
        <v>3</v>
      </c>
    </row>
    <row r="6" spans="1:11" s="15" customFormat="1" ht="6" customHeight="1" x14ac:dyDescent="0.2">
      <c r="A6" s="14"/>
      <c r="C6" s="16"/>
      <c r="E6" s="16"/>
      <c r="G6" s="16"/>
      <c r="I6" s="17"/>
      <c r="K6" s="16"/>
    </row>
    <row r="7" spans="1:11" ht="17.100000000000001" customHeight="1" x14ac:dyDescent="0.2">
      <c r="C7" s="9" t="s">
        <v>97</v>
      </c>
      <c r="E7" s="9" t="s">
        <v>220</v>
      </c>
      <c r="G7" s="9" t="s">
        <v>221</v>
      </c>
      <c r="I7" s="10" t="s">
        <v>83</v>
      </c>
      <c r="K7" s="9" t="s">
        <v>84</v>
      </c>
    </row>
    <row r="8" spans="1:11" s="15" customFormat="1" ht="6" customHeight="1" x14ac:dyDescent="0.2">
      <c r="A8" s="14"/>
      <c r="C8" s="16"/>
      <c r="E8" s="16"/>
      <c r="G8" s="16"/>
      <c r="I8" s="17"/>
      <c r="K8" s="16"/>
    </row>
    <row r="9" spans="1:11" ht="17.100000000000001" customHeight="1" x14ac:dyDescent="0.2">
      <c r="C9" t="s">
        <v>45</v>
      </c>
      <c r="I9" s="6">
        <v>0</v>
      </c>
    </row>
    <row r="10" spans="1:11" ht="17.100000000000001" customHeight="1" x14ac:dyDescent="0.2">
      <c r="C10" t="s">
        <v>46</v>
      </c>
      <c r="I10" s="6">
        <v>0</v>
      </c>
    </row>
    <row r="11" spans="1:11" ht="17.100000000000001" customHeight="1" x14ac:dyDescent="0.2">
      <c r="C11" t="s">
        <v>47</v>
      </c>
      <c r="I11" s="6">
        <v>0</v>
      </c>
    </row>
    <row r="12" spans="1:11" ht="17.100000000000001" customHeight="1" x14ac:dyDescent="0.2">
      <c r="C12" t="s">
        <v>48</v>
      </c>
      <c r="I12" s="6">
        <v>0</v>
      </c>
    </row>
    <row r="13" spans="1:11" ht="17.100000000000001" customHeight="1" x14ac:dyDescent="0.2">
      <c r="C13" t="s">
        <v>49</v>
      </c>
      <c r="I13" s="6">
        <v>0</v>
      </c>
    </row>
    <row r="14" spans="1:11" ht="17.100000000000001" customHeight="1" x14ac:dyDescent="0.2">
      <c r="C14" t="s">
        <v>50</v>
      </c>
      <c r="I14" s="6">
        <v>0</v>
      </c>
    </row>
    <row r="15" spans="1:11" ht="17.100000000000001" customHeight="1" x14ac:dyDescent="0.2">
      <c r="C15" t="s">
        <v>51</v>
      </c>
      <c r="I15" s="6">
        <v>0</v>
      </c>
    </row>
    <row r="16" spans="1:11" ht="17.100000000000001" customHeight="1" x14ac:dyDescent="0.2">
      <c r="C16" t="s">
        <v>52</v>
      </c>
      <c r="I16" s="6">
        <v>0</v>
      </c>
    </row>
    <row r="17" spans="1:11" ht="17.100000000000001" customHeight="1" x14ac:dyDescent="0.2">
      <c r="C17" t="s">
        <v>53</v>
      </c>
      <c r="I17" s="6">
        <v>0</v>
      </c>
    </row>
    <row r="18" spans="1:11" ht="17.100000000000001" customHeight="1" x14ac:dyDescent="0.2">
      <c r="C18" t="s">
        <v>54</v>
      </c>
      <c r="I18" s="6">
        <v>0</v>
      </c>
    </row>
    <row r="19" spans="1:11" ht="17.100000000000001" customHeight="1" x14ac:dyDescent="0.2">
      <c r="C19" t="s">
        <v>55</v>
      </c>
      <c r="I19" s="6">
        <v>0</v>
      </c>
    </row>
    <row r="20" spans="1:11" ht="17.100000000000001" customHeight="1" x14ac:dyDescent="0.2">
      <c r="C20" t="s">
        <v>56</v>
      </c>
      <c r="I20" s="6">
        <v>0</v>
      </c>
    </row>
    <row r="21" spans="1:11" ht="17.100000000000001" customHeight="1" x14ac:dyDescent="0.2">
      <c r="C21" t="s">
        <v>57</v>
      </c>
      <c r="I21" s="6">
        <v>0</v>
      </c>
    </row>
    <row r="22" spans="1:11" ht="17.100000000000001" customHeight="1" x14ac:dyDescent="0.2">
      <c r="C22" t="s">
        <v>58</v>
      </c>
      <c r="I22" s="6">
        <v>0</v>
      </c>
    </row>
    <row r="23" spans="1:11" ht="17.100000000000001" customHeight="1" x14ac:dyDescent="0.2">
      <c r="C23" t="s">
        <v>59</v>
      </c>
      <c r="I23" s="6">
        <v>0</v>
      </c>
    </row>
    <row r="24" spans="1:11" ht="17.100000000000001" customHeight="1" x14ac:dyDescent="0.2">
      <c r="C24" t="s">
        <v>60</v>
      </c>
      <c r="I24" s="6">
        <v>0</v>
      </c>
    </row>
    <row r="25" spans="1:11" ht="17.100000000000001" customHeight="1" x14ac:dyDescent="0.2">
      <c r="C25" t="s">
        <v>61</v>
      </c>
      <c r="I25" s="6">
        <v>0</v>
      </c>
    </row>
    <row r="26" spans="1:11" ht="17.100000000000001" customHeight="1" x14ac:dyDescent="0.2">
      <c r="C26" t="s">
        <v>62</v>
      </c>
      <c r="I26" s="6">
        <v>0</v>
      </c>
    </row>
    <row r="27" spans="1:11" ht="17.100000000000001" customHeight="1" x14ac:dyDescent="0.2">
      <c r="C27" t="s">
        <v>63</v>
      </c>
      <c r="I27" s="6">
        <v>0</v>
      </c>
    </row>
    <row r="28" spans="1:11" ht="17.100000000000001" customHeight="1" x14ac:dyDescent="0.2">
      <c r="C28" t="s">
        <v>64</v>
      </c>
      <c r="I28" s="6">
        <v>0</v>
      </c>
    </row>
    <row r="29" spans="1:11" ht="17.100000000000001" customHeight="1" x14ac:dyDescent="0.2">
      <c r="A29" s="5"/>
      <c r="B29" s="5"/>
      <c r="C29" s="5" t="s">
        <v>65</v>
      </c>
      <c r="D29" s="5"/>
      <c r="E29" s="5"/>
      <c r="F29" s="5"/>
      <c r="G29" s="7"/>
      <c r="H29" s="5"/>
      <c r="I29" s="8">
        <v>0</v>
      </c>
      <c r="J29" s="5"/>
      <c r="K29" s="5"/>
    </row>
    <row r="30" spans="1:11" ht="17.100000000000001" customHeight="1" x14ac:dyDescent="0.2">
      <c r="C30" s="5" t="s">
        <v>66</v>
      </c>
      <c r="E30" s="5"/>
      <c r="I30" s="6">
        <v>0</v>
      </c>
    </row>
    <row r="31" spans="1:11" ht="17.100000000000001" customHeight="1" x14ac:dyDescent="0.2">
      <c r="C31" s="5" t="s">
        <v>67</v>
      </c>
      <c r="E31" s="5"/>
      <c r="I31" s="6">
        <v>0</v>
      </c>
    </row>
    <row r="32" spans="1:11" ht="17.100000000000001" customHeight="1" x14ac:dyDescent="0.2">
      <c r="C32" s="5" t="s">
        <v>68</v>
      </c>
      <c r="E32" s="5"/>
      <c r="I32" s="6">
        <v>0</v>
      </c>
    </row>
    <row r="33" spans="1:9" ht="17.100000000000001" customHeight="1" x14ac:dyDescent="0.2">
      <c r="C33" s="5" t="s">
        <v>72</v>
      </c>
      <c r="E33" s="5"/>
      <c r="I33" s="6">
        <v>0</v>
      </c>
    </row>
    <row r="34" spans="1:9" ht="17.100000000000001" customHeight="1" x14ac:dyDescent="0.2">
      <c r="C34" s="5" t="s">
        <v>69</v>
      </c>
      <c r="E34" s="5"/>
      <c r="I34" s="6">
        <v>0</v>
      </c>
    </row>
    <row r="35" spans="1:9" ht="17.100000000000001" customHeight="1" x14ac:dyDescent="0.2">
      <c r="C35" s="5" t="s">
        <v>70</v>
      </c>
      <c r="E35" s="5"/>
      <c r="I35" s="6">
        <v>0</v>
      </c>
    </row>
    <row r="36" spans="1:9" ht="17.100000000000001" customHeight="1" x14ac:dyDescent="0.2">
      <c r="C36" s="5" t="s">
        <v>71</v>
      </c>
      <c r="E36" s="5"/>
      <c r="I36" s="6">
        <v>0</v>
      </c>
    </row>
    <row r="37" spans="1:9" ht="17.100000000000001" customHeight="1" x14ac:dyDescent="0.2">
      <c r="C37" s="5" t="s">
        <v>34</v>
      </c>
      <c r="E37" s="5"/>
      <c r="I37" s="6">
        <v>0</v>
      </c>
    </row>
    <row r="38" spans="1:9" ht="17.100000000000001" customHeight="1" x14ac:dyDescent="0.2">
      <c r="C38" s="5" t="s">
        <v>34</v>
      </c>
      <c r="E38" s="5"/>
      <c r="I38" s="6">
        <v>0</v>
      </c>
    </row>
    <row r="39" spans="1:9" ht="17.100000000000001" customHeight="1" x14ac:dyDescent="0.2">
      <c r="C39" s="5" t="s">
        <v>34</v>
      </c>
      <c r="E39" s="5"/>
      <c r="I39" s="6">
        <v>0</v>
      </c>
    </row>
    <row r="40" spans="1:9" ht="17.100000000000001" customHeight="1" x14ac:dyDescent="0.2"/>
    <row r="41" spans="1:9" ht="17.100000000000001" customHeight="1" x14ac:dyDescent="0.2">
      <c r="C41" t="s">
        <v>73</v>
      </c>
      <c r="I41" s="6">
        <v>0</v>
      </c>
    </row>
    <row r="42" spans="1:9" ht="17.100000000000001" customHeight="1" x14ac:dyDescent="0.2">
      <c r="C42" t="s">
        <v>75</v>
      </c>
      <c r="I42" s="6">
        <v>0</v>
      </c>
    </row>
    <row r="43" spans="1:9" ht="17.100000000000001" customHeight="1" x14ac:dyDescent="0.2">
      <c r="C43" t="s">
        <v>74</v>
      </c>
      <c r="I43" s="6">
        <v>0</v>
      </c>
    </row>
    <row r="46" spans="1:9" s="11" customFormat="1" ht="15" x14ac:dyDescent="0.25">
      <c r="A46" s="50"/>
      <c r="B46" s="51"/>
      <c r="C46" s="52" t="s">
        <v>77</v>
      </c>
      <c r="D46" s="51"/>
      <c r="E46" s="51"/>
      <c r="F46" s="51"/>
      <c r="G46" s="51"/>
      <c r="H46" s="51"/>
      <c r="I46" s="54">
        <f>SUM(I9:I43)</f>
        <v>0</v>
      </c>
    </row>
    <row r="50" spans="3:9" x14ac:dyDescent="0.2">
      <c r="C50" s="1"/>
      <c r="E50" s="1"/>
      <c r="G50" s="4"/>
      <c r="I50" s="4"/>
    </row>
  </sheetData>
  <mergeCells count="1">
    <mergeCell ref="B3:C3"/>
  </mergeCells>
  <phoneticPr fontId="5" type="noConversion"/>
  <hyperlinks>
    <hyperlink ref="B3" r:id="rId1" display="refer to specification plan: page 25"/>
    <hyperlink ref="G1" location="'Home Specs'!A1" display="return to home specs"/>
    <hyperlink ref="B3:C3" r:id="rId2" display="refer to specification plan: page 22"/>
  </hyperlinks>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G5" sqref="G5"/>
    </sheetView>
  </sheetViews>
  <sheetFormatPr defaultRowHeight="12.75" x14ac:dyDescent="0.2"/>
  <cols>
    <col min="1" max="1" width="2.140625" customWidth="1"/>
    <col min="2" max="2" width="6.140625" customWidth="1"/>
    <col min="3" max="3" width="30.5703125" customWidth="1"/>
    <col min="4" max="4" width="2.7109375" customWidth="1"/>
    <col min="5" max="5" width="24" customWidth="1"/>
    <col min="6" max="6" width="2.7109375" customWidth="1"/>
    <col min="7" max="7" width="23.140625" customWidth="1"/>
    <col min="8" max="8" width="2.7109375" customWidth="1"/>
    <col min="9" max="9" width="18.140625" customWidth="1"/>
    <col min="10" max="10" width="2.7109375" customWidth="1"/>
    <col min="11" max="11" width="68.140625" customWidth="1"/>
  </cols>
  <sheetData>
    <row r="1" spans="1:11" s="47" customFormat="1" ht="31.5" customHeight="1" x14ac:dyDescent="0.35">
      <c r="A1" s="45"/>
      <c r="B1" s="46" t="s">
        <v>222</v>
      </c>
      <c r="G1" s="48" t="s">
        <v>310</v>
      </c>
    </row>
    <row r="3" spans="1:11" x14ac:dyDescent="0.2">
      <c r="B3" s="78" t="s">
        <v>202</v>
      </c>
      <c r="C3" s="78"/>
    </row>
    <row r="5" spans="1:11" ht="15" x14ac:dyDescent="0.25">
      <c r="A5" s="36"/>
      <c r="C5" s="2" t="s">
        <v>81</v>
      </c>
      <c r="D5" s="3"/>
      <c r="E5" s="2" t="s">
        <v>80</v>
      </c>
      <c r="F5" s="3"/>
      <c r="G5" s="2" t="s">
        <v>349</v>
      </c>
      <c r="H5" s="3"/>
      <c r="I5" s="2" t="s">
        <v>4</v>
      </c>
      <c r="J5" s="3"/>
      <c r="K5" s="2" t="s">
        <v>3</v>
      </c>
    </row>
    <row r="6" spans="1:11" s="15" customFormat="1" ht="6" customHeight="1" x14ac:dyDescent="0.2">
      <c r="A6" s="14"/>
      <c r="C6" s="16"/>
      <c r="E6" s="16"/>
      <c r="G6" s="16"/>
      <c r="I6" s="17"/>
      <c r="K6" s="16"/>
    </row>
    <row r="7" spans="1:11" ht="17.100000000000001" customHeight="1" x14ac:dyDescent="0.2">
      <c r="C7" s="9" t="s">
        <v>97</v>
      </c>
      <c r="E7" s="9" t="s">
        <v>224</v>
      </c>
      <c r="G7" s="9" t="s">
        <v>225</v>
      </c>
      <c r="I7" s="10" t="s">
        <v>83</v>
      </c>
      <c r="K7" s="9" t="s">
        <v>84</v>
      </c>
    </row>
    <row r="8" spans="1:11" s="15" customFormat="1" ht="6" customHeight="1" x14ac:dyDescent="0.2">
      <c r="A8" s="14"/>
      <c r="C8" s="16"/>
      <c r="E8" s="16"/>
      <c r="G8" s="16"/>
      <c r="I8" s="17"/>
      <c r="K8" s="16"/>
    </row>
    <row r="9" spans="1:11" ht="17.100000000000001" customHeight="1" x14ac:dyDescent="0.2">
      <c r="C9" t="s">
        <v>45</v>
      </c>
      <c r="I9" s="6">
        <v>0</v>
      </c>
    </row>
    <row r="10" spans="1:11" ht="17.100000000000001" customHeight="1" x14ac:dyDescent="0.2">
      <c r="C10" t="s">
        <v>46</v>
      </c>
      <c r="I10" s="6">
        <v>0</v>
      </c>
    </row>
    <row r="11" spans="1:11" ht="17.100000000000001" customHeight="1" x14ac:dyDescent="0.2">
      <c r="C11" t="s">
        <v>47</v>
      </c>
      <c r="I11" s="6">
        <v>0</v>
      </c>
    </row>
    <row r="12" spans="1:11" ht="17.100000000000001" customHeight="1" x14ac:dyDescent="0.2">
      <c r="C12" t="s">
        <v>48</v>
      </c>
      <c r="I12" s="6">
        <v>0</v>
      </c>
    </row>
    <row r="13" spans="1:11" ht="17.100000000000001" customHeight="1" x14ac:dyDescent="0.2">
      <c r="C13" t="s">
        <v>49</v>
      </c>
      <c r="I13" s="6">
        <v>0</v>
      </c>
    </row>
    <row r="14" spans="1:11" ht="17.100000000000001" customHeight="1" x14ac:dyDescent="0.2">
      <c r="C14" t="s">
        <v>50</v>
      </c>
      <c r="I14" s="6">
        <v>0</v>
      </c>
    </row>
    <row r="15" spans="1:11" ht="17.100000000000001" customHeight="1" x14ac:dyDescent="0.2">
      <c r="C15" t="s">
        <v>51</v>
      </c>
      <c r="I15" s="6">
        <v>0</v>
      </c>
    </row>
    <row r="16" spans="1:11" ht="17.100000000000001" customHeight="1" x14ac:dyDescent="0.2">
      <c r="C16" t="s">
        <v>52</v>
      </c>
      <c r="I16" s="6">
        <v>0</v>
      </c>
    </row>
    <row r="17" spans="1:11" ht="17.100000000000001" customHeight="1" x14ac:dyDescent="0.2">
      <c r="C17" t="s">
        <v>53</v>
      </c>
      <c r="I17" s="6">
        <v>0</v>
      </c>
    </row>
    <row r="18" spans="1:11" ht="17.100000000000001" customHeight="1" x14ac:dyDescent="0.2">
      <c r="C18" t="s">
        <v>54</v>
      </c>
      <c r="I18" s="6">
        <v>0</v>
      </c>
    </row>
    <row r="19" spans="1:11" ht="17.100000000000001" customHeight="1" x14ac:dyDescent="0.2">
      <c r="C19" t="s">
        <v>55</v>
      </c>
      <c r="I19" s="6">
        <v>0</v>
      </c>
    </row>
    <row r="20" spans="1:11" ht="17.100000000000001" customHeight="1" x14ac:dyDescent="0.2">
      <c r="C20" t="s">
        <v>56</v>
      </c>
      <c r="I20" s="6">
        <v>0</v>
      </c>
    </row>
    <row r="21" spans="1:11" ht="17.100000000000001" customHeight="1" x14ac:dyDescent="0.2">
      <c r="C21" t="s">
        <v>57</v>
      </c>
      <c r="I21" s="6">
        <v>0</v>
      </c>
    </row>
    <row r="22" spans="1:11" ht="17.100000000000001" customHeight="1" x14ac:dyDescent="0.2">
      <c r="C22" t="s">
        <v>58</v>
      </c>
      <c r="I22" s="6">
        <v>0</v>
      </c>
    </row>
    <row r="23" spans="1:11" ht="17.100000000000001" customHeight="1" x14ac:dyDescent="0.2">
      <c r="C23" t="s">
        <v>59</v>
      </c>
      <c r="I23" s="6">
        <v>0</v>
      </c>
    </row>
    <row r="24" spans="1:11" ht="17.100000000000001" customHeight="1" x14ac:dyDescent="0.2">
      <c r="C24" t="s">
        <v>60</v>
      </c>
      <c r="I24" s="6">
        <v>0</v>
      </c>
    </row>
    <row r="25" spans="1:11" ht="17.100000000000001" customHeight="1" x14ac:dyDescent="0.2">
      <c r="C25" t="s">
        <v>61</v>
      </c>
      <c r="I25" s="6">
        <v>0</v>
      </c>
    </row>
    <row r="26" spans="1:11" ht="17.100000000000001" customHeight="1" x14ac:dyDescent="0.2">
      <c r="C26" t="s">
        <v>62</v>
      </c>
      <c r="I26" s="6">
        <v>0</v>
      </c>
    </row>
    <row r="27" spans="1:11" ht="17.100000000000001" customHeight="1" x14ac:dyDescent="0.2">
      <c r="C27" t="s">
        <v>63</v>
      </c>
      <c r="I27" s="6">
        <v>0</v>
      </c>
    </row>
    <row r="28" spans="1:11" ht="17.100000000000001" customHeight="1" x14ac:dyDescent="0.2">
      <c r="C28" t="s">
        <v>64</v>
      </c>
      <c r="I28" s="6">
        <v>0</v>
      </c>
    </row>
    <row r="29" spans="1:11" ht="17.100000000000001" customHeight="1" x14ac:dyDescent="0.2">
      <c r="A29" s="5"/>
      <c r="B29" s="5"/>
      <c r="C29" s="5" t="s">
        <v>65</v>
      </c>
      <c r="D29" s="5"/>
      <c r="E29" s="5"/>
      <c r="F29" s="5"/>
      <c r="G29" s="7"/>
      <c r="H29" s="5"/>
      <c r="I29" s="8">
        <v>0</v>
      </c>
      <c r="J29" s="5"/>
      <c r="K29" s="5"/>
    </row>
    <row r="30" spans="1:11" ht="17.100000000000001" customHeight="1" x14ac:dyDescent="0.2">
      <c r="C30" s="5" t="s">
        <v>66</v>
      </c>
      <c r="E30" s="5"/>
      <c r="I30" s="6">
        <v>0</v>
      </c>
    </row>
    <row r="31" spans="1:11" ht="17.100000000000001" customHeight="1" x14ac:dyDescent="0.2">
      <c r="C31" s="5" t="s">
        <v>67</v>
      </c>
      <c r="E31" s="5"/>
      <c r="I31" s="6">
        <v>0</v>
      </c>
    </row>
    <row r="32" spans="1:11" ht="17.100000000000001" customHeight="1" x14ac:dyDescent="0.2">
      <c r="C32" s="5" t="s">
        <v>68</v>
      </c>
      <c r="E32" s="5"/>
      <c r="I32" s="6">
        <v>0</v>
      </c>
    </row>
    <row r="33" spans="1:9" ht="17.100000000000001" customHeight="1" x14ac:dyDescent="0.2">
      <c r="C33" s="5" t="s">
        <v>72</v>
      </c>
      <c r="E33" s="5"/>
      <c r="I33" s="6">
        <v>0</v>
      </c>
    </row>
    <row r="34" spans="1:9" ht="17.100000000000001" customHeight="1" x14ac:dyDescent="0.2">
      <c r="C34" s="5" t="s">
        <v>69</v>
      </c>
      <c r="E34" s="5"/>
      <c r="I34" s="6">
        <v>0</v>
      </c>
    </row>
    <row r="35" spans="1:9" ht="17.100000000000001" customHeight="1" x14ac:dyDescent="0.2">
      <c r="C35" s="5" t="s">
        <v>70</v>
      </c>
      <c r="E35" s="5"/>
      <c r="I35" s="6">
        <v>0</v>
      </c>
    </row>
    <row r="36" spans="1:9" ht="17.100000000000001" customHeight="1" x14ac:dyDescent="0.2">
      <c r="C36" s="5" t="s">
        <v>71</v>
      </c>
      <c r="E36" s="5"/>
      <c r="I36" s="6">
        <v>0</v>
      </c>
    </row>
    <row r="37" spans="1:9" ht="17.100000000000001" customHeight="1" x14ac:dyDescent="0.2">
      <c r="C37" s="5" t="s">
        <v>34</v>
      </c>
      <c r="E37" s="5"/>
      <c r="I37" s="6">
        <v>0</v>
      </c>
    </row>
    <row r="38" spans="1:9" ht="17.100000000000001" customHeight="1" x14ac:dyDescent="0.2">
      <c r="C38" s="5" t="s">
        <v>34</v>
      </c>
      <c r="E38" s="5"/>
      <c r="I38" s="6">
        <v>0</v>
      </c>
    </row>
    <row r="39" spans="1:9" ht="17.100000000000001" customHeight="1" x14ac:dyDescent="0.2">
      <c r="C39" s="5" t="s">
        <v>34</v>
      </c>
      <c r="E39" s="5"/>
      <c r="I39" s="6">
        <v>0</v>
      </c>
    </row>
    <row r="40" spans="1:9" ht="17.100000000000001" customHeight="1" x14ac:dyDescent="0.2"/>
    <row r="41" spans="1:9" ht="17.100000000000001" customHeight="1" x14ac:dyDescent="0.2">
      <c r="C41" t="s">
        <v>73</v>
      </c>
      <c r="I41" s="6">
        <v>0</v>
      </c>
    </row>
    <row r="42" spans="1:9" ht="17.100000000000001" customHeight="1" x14ac:dyDescent="0.2">
      <c r="C42" t="s">
        <v>75</v>
      </c>
      <c r="I42" s="6">
        <v>0</v>
      </c>
    </row>
    <row r="43" spans="1:9" ht="17.100000000000001" customHeight="1" x14ac:dyDescent="0.2">
      <c r="C43" t="s">
        <v>74</v>
      </c>
      <c r="I43" s="6">
        <v>0</v>
      </c>
    </row>
    <row r="46" spans="1:9" s="11" customFormat="1" ht="15" x14ac:dyDescent="0.25">
      <c r="A46" s="50"/>
      <c r="B46" s="51"/>
      <c r="C46" s="52" t="s">
        <v>77</v>
      </c>
      <c r="D46" s="51"/>
      <c r="E46" s="51"/>
      <c r="F46" s="51"/>
      <c r="G46" s="51"/>
      <c r="H46" s="51"/>
      <c r="I46" s="54">
        <f>SUM(I9:I43)</f>
        <v>0</v>
      </c>
    </row>
    <row r="50" spans="3:9" x14ac:dyDescent="0.2">
      <c r="C50" s="1"/>
      <c r="E50" s="1"/>
      <c r="G50" s="4"/>
      <c r="I50" s="4"/>
    </row>
  </sheetData>
  <mergeCells count="1">
    <mergeCell ref="B3:C3"/>
  </mergeCells>
  <phoneticPr fontId="5" type="noConversion"/>
  <hyperlinks>
    <hyperlink ref="B3" r:id="rId1" display="refer to specification plan: page 26"/>
    <hyperlink ref="G1" location="'Home Specs'!A1" display="return to home specs"/>
    <hyperlink ref="B3:C3" r:id="rId2" display="refer to specification plan: page 23"/>
  </hyperlinks>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workbookViewId="0">
      <selection activeCell="B3" sqref="B3:C3"/>
    </sheetView>
  </sheetViews>
  <sheetFormatPr defaultRowHeight="12.75" x14ac:dyDescent="0.2"/>
  <cols>
    <col min="1" max="1" width="2.140625" customWidth="1"/>
    <col min="2" max="2" width="6.140625" customWidth="1"/>
    <col min="3" max="3" width="29" customWidth="1"/>
    <col min="4" max="4" width="2.7109375" customWidth="1"/>
    <col min="5" max="5" width="19.28515625" customWidth="1"/>
    <col min="6" max="6" width="2.7109375" customWidth="1"/>
    <col min="7" max="7" width="62.7109375" customWidth="1"/>
  </cols>
  <sheetData>
    <row r="1" spans="1:7" s="47" customFormat="1" ht="31.5" customHeight="1" x14ac:dyDescent="0.35">
      <c r="A1" s="45"/>
      <c r="B1" s="46" t="s">
        <v>226</v>
      </c>
      <c r="G1" s="48" t="s">
        <v>310</v>
      </c>
    </row>
    <row r="3" spans="1:7" x14ac:dyDescent="0.2">
      <c r="B3" s="78" t="s">
        <v>215</v>
      </c>
      <c r="C3" s="78"/>
    </row>
    <row r="5" spans="1:7" ht="15" x14ac:dyDescent="0.25">
      <c r="A5" s="36"/>
      <c r="C5" s="2" t="s">
        <v>74</v>
      </c>
      <c r="D5" s="3"/>
      <c r="E5" s="2" t="s">
        <v>4</v>
      </c>
      <c r="F5" s="3"/>
      <c r="G5" s="2" t="s">
        <v>3</v>
      </c>
    </row>
    <row r="7" spans="1:7" x14ac:dyDescent="0.2">
      <c r="C7" t="s">
        <v>214</v>
      </c>
    </row>
    <row r="9" spans="1:7" x14ac:dyDescent="0.2">
      <c r="C9" t="s">
        <v>98</v>
      </c>
    </row>
    <row r="11" spans="1:7" x14ac:dyDescent="0.2">
      <c r="C11" t="s">
        <v>218</v>
      </c>
    </row>
    <row r="13" spans="1:7" x14ac:dyDescent="0.2">
      <c r="C13" t="s">
        <v>154</v>
      </c>
    </row>
    <row r="15" spans="1:7" x14ac:dyDescent="0.2">
      <c r="C15" t="s">
        <v>120</v>
      </c>
    </row>
    <row r="17" spans="1:7" x14ac:dyDescent="0.2">
      <c r="C17" t="s">
        <v>22</v>
      </c>
    </row>
    <row r="19" spans="1:7" x14ac:dyDescent="0.2">
      <c r="C19" t="s">
        <v>22</v>
      </c>
    </row>
    <row r="21" spans="1:7" s="11" customFormat="1" ht="15" x14ac:dyDescent="0.25">
      <c r="C21" s="12" t="s">
        <v>124</v>
      </c>
      <c r="E21" s="60">
        <f>SUM(E7:E19)</f>
        <v>0</v>
      </c>
    </row>
    <row r="24" spans="1:7" ht="15" x14ac:dyDescent="0.25">
      <c r="A24" s="36"/>
      <c r="C24" s="2" t="s">
        <v>228</v>
      </c>
      <c r="D24" s="3"/>
      <c r="E24" s="2" t="s">
        <v>4</v>
      </c>
      <c r="F24" s="3"/>
      <c r="G24" s="2" t="s">
        <v>3</v>
      </c>
    </row>
    <row r="26" spans="1:7" x14ac:dyDescent="0.2">
      <c r="C26" t="s">
        <v>229</v>
      </c>
    </row>
    <row r="28" spans="1:7" x14ac:dyDescent="0.2">
      <c r="C28" t="s">
        <v>230</v>
      </c>
    </row>
    <row r="30" spans="1:7" x14ac:dyDescent="0.2">
      <c r="C30" t="s">
        <v>231</v>
      </c>
    </row>
    <row r="32" spans="1:7" x14ac:dyDescent="0.2">
      <c r="C32" t="s">
        <v>232</v>
      </c>
    </row>
    <row r="34" spans="1:7" x14ac:dyDescent="0.2">
      <c r="C34" t="s">
        <v>233</v>
      </c>
    </row>
    <row r="36" spans="1:7" x14ac:dyDescent="0.2">
      <c r="C36" t="s">
        <v>22</v>
      </c>
    </row>
    <row r="38" spans="1:7" x14ac:dyDescent="0.2">
      <c r="C38" t="s">
        <v>22</v>
      </c>
    </row>
    <row r="40" spans="1:7" s="11" customFormat="1" ht="15" x14ac:dyDescent="0.25">
      <c r="C40" s="12" t="s">
        <v>124</v>
      </c>
      <c r="E40" s="60">
        <f>SUM(E26:E38)</f>
        <v>0</v>
      </c>
    </row>
    <row r="43" spans="1:7" ht="15" x14ac:dyDescent="0.25">
      <c r="A43" s="36"/>
      <c r="C43" s="2" t="s">
        <v>234</v>
      </c>
      <c r="D43" s="3"/>
      <c r="E43" s="2" t="s">
        <v>4</v>
      </c>
      <c r="F43" s="3"/>
      <c r="G43" s="2" t="s">
        <v>3</v>
      </c>
    </row>
    <row r="45" spans="1:7" x14ac:dyDescent="0.2">
      <c r="C45" t="s">
        <v>229</v>
      </c>
    </row>
    <row r="47" spans="1:7" x14ac:dyDescent="0.2">
      <c r="C47" t="s">
        <v>230</v>
      </c>
    </row>
    <row r="49" spans="1:5" x14ac:dyDescent="0.2">
      <c r="C49" t="s">
        <v>235</v>
      </c>
    </row>
    <row r="51" spans="1:5" x14ac:dyDescent="0.2">
      <c r="C51" t="s">
        <v>232</v>
      </c>
    </row>
    <row r="53" spans="1:5" x14ac:dyDescent="0.2">
      <c r="C53" t="s">
        <v>233</v>
      </c>
    </row>
    <row r="55" spans="1:5" x14ac:dyDescent="0.2">
      <c r="C55" t="s">
        <v>22</v>
      </c>
    </row>
    <row r="57" spans="1:5" x14ac:dyDescent="0.2">
      <c r="C57" t="s">
        <v>22</v>
      </c>
    </row>
    <row r="59" spans="1:5" s="11" customFormat="1" ht="15" x14ac:dyDescent="0.25">
      <c r="C59" s="12" t="s">
        <v>124</v>
      </c>
      <c r="E59" s="60">
        <f>SUM(E45:E57)</f>
        <v>0</v>
      </c>
    </row>
    <row r="63" spans="1:5" ht="15" x14ac:dyDescent="0.25">
      <c r="A63" s="55"/>
      <c r="B63" s="56"/>
      <c r="C63" s="57" t="s">
        <v>153</v>
      </c>
      <c r="D63" s="56"/>
      <c r="E63" s="53">
        <f>SUM(E59,E40,E21)</f>
        <v>0</v>
      </c>
    </row>
  </sheetData>
  <mergeCells count="1">
    <mergeCell ref="B3:C3"/>
  </mergeCells>
  <phoneticPr fontId="5" type="noConversion"/>
  <hyperlinks>
    <hyperlink ref="B3" r:id="rId1" display="refer to specification plan: page 27"/>
    <hyperlink ref="G1" location="'Home Specs'!A1" display="return to home specs"/>
    <hyperlink ref="B3:C3" r:id="rId2" display="refer to specification plan: page 24"/>
  </hyperlinks>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workbookViewId="0">
      <selection activeCell="B3" sqref="B3:C3"/>
    </sheetView>
  </sheetViews>
  <sheetFormatPr defaultRowHeight="12.75" x14ac:dyDescent="0.2"/>
  <cols>
    <col min="1" max="1" width="2.140625" customWidth="1"/>
    <col min="2" max="2" width="6.140625" customWidth="1"/>
    <col min="3" max="3" width="29" customWidth="1"/>
    <col min="4" max="4" width="2.7109375" customWidth="1"/>
    <col min="5" max="5" width="19.28515625" customWidth="1"/>
    <col min="6" max="6" width="2.7109375" customWidth="1"/>
    <col min="7" max="7" width="62.7109375" customWidth="1"/>
  </cols>
  <sheetData>
    <row r="1" spans="1:7" s="47" customFormat="1" ht="31.5" customHeight="1" x14ac:dyDescent="0.35">
      <c r="A1" s="45"/>
      <c r="B1" s="46" t="s">
        <v>236</v>
      </c>
      <c r="G1" s="48" t="s">
        <v>310</v>
      </c>
    </row>
    <row r="3" spans="1:7" x14ac:dyDescent="0.2">
      <c r="B3" s="78" t="s">
        <v>219</v>
      </c>
      <c r="C3" s="78"/>
    </row>
    <row r="5" spans="1:7" ht="15" x14ac:dyDescent="0.25">
      <c r="A5" s="36"/>
      <c r="C5" s="2" t="s">
        <v>238</v>
      </c>
      <c r="D5" s="3"/>
      <c r="E5" s="2" t="s">
        <v>4</v>
      </c>
      <c r="F5" s="3"/>
      <c r="G5" s="2" t="s">
        <v>3</v>
      </c>
    </row>
    <row r="7" spans="1:7" x14ac:dyDescent="0.2">
      <c r="C7" t="s">
        <v>239</v>
      </c>
    </row>
    <row r="9" spans="1:7" x14ac:dyDescent="0.2">
      <c r="C9" t="s">
        <v>240</v>
      </c>
    </row>
    <row r="11" spans="1:7" x14ac:dyDescent="0.2">
      <c r="C11" t="s">
        <v>241</v>
      </c>
    </row>
    <row r="13" spans="1:7" x14ac:dyDescent="0.2">
      <c r="C13" t="s">
        <v>242</v>
      </c>
    </row>
    <row r="15" spans="1:7" x14ac:dyDescent="0.2">
      <c r="C15" t="s">
        <v>243</v>
      </c>
    </row>
    <row r="17" spans="1:7" x14ac:dyDescent="0.2">
      <c r="C17" t="s">
        <v>22</v>
      </c>
    </row>
    <row r="19" spans="1:7" x14ac:dyDescent="0.2">
      <c r="C19" t="s">
        <v>22</v>
      </c>
    </row>
    <row r="21" spans="1:7" s="11" customFormat="1" ht="15" x14ac:dyDescent="0.25">
      <c r="C21" s="12" t="s">
        <v>124</v>
      </c>
      <c r="E21" s="60">
        <f>SUM(E7:E19)</f>
        <v>0</v>
      </c>
    </row>
    <row r="24" spans="1:7" ht="15" x14ac:dyDescent="0.25">
      <c r="A24" s="36"/>
      <c r="C24" s="2" t="s">
        <v>244</v>
      </c>
      <c r="D24" s="3"/>
      <c r="E24" s="2" t="s">
        <v>4</v>
      </c>
      <c r="F24" s="3"/>
      <c r="G24" s="2" t="s">
        <v>3</v>
      </c>
    </row>
    <row r="26" spans="1:7" x14ac:dyDescent="0.2">
      <c r="C26" t="s">
        <v>229</v>
      </c>
    </row>
    <row r="28" spans="1:7" x14ac:dyDescent="0.2">
      <c r="C28" t="s">
        <v>230</v>
      </c>
    </row>
    <row r="30" spans="1:7" x14ac:dyDescent="0.2">
      <c r="C30" t="s">
        <v>235</v>
      </c>
    </row>
    <row r="32" spans="1:7" x14ac:dyDescent="0.2">
      <c r="C32" t="s">
        <v>245</v>
      </c>
    </row>
    <row r="34" spans="1:7" x14ac:dyDescent="0.2">
      <c r="C34" t="s">
        <v>233</v>
      </c>
    </row>
    <row r="36" spans="1:7" x14ac:dyDescent="0.2">
      <c r="C36" t="s">
        <v>22</v>
      </c>
    </row>
    <row r="38" spans="1:7" x14ac:dyDescent="0.2">
      <c r="C38" t="s">
        <v>22</v>
      </c>
    </row>
    <row r="40" spans="1:7" s="11" customFormat="1" ht="15" x14ac:dyDescent="0.25">
      <c r="C40" s="12" t="s">
        <v>124</v>
      </c>
      <c r="E40" s="60">
        <f>SUM(E26:E38)</f>
        <v>0</v>
      </c>
    </row>
    <row r="43" spans="1:7" ht="15" x14ac:dyDescent="0.25">
      <c r="A43" s="36"/>
      <c r="C43" s="2" t="s">
        <v>246</v>
      </c>
      <c r="D43" s="3"/>
      <c r="E43" s="2" t="s">
        <v>4</v>
      </c>
      <c r="F43" s="3"/>
      <c r="G43" s="2" t="s">
        <v>3</v>
      </c>
    </row>
    <row r="45" spans="1:7" x14ac:dyDescent="0.2">
      <c r="C45" t="s">
        <v>247</v>
      </c>
    </row>
    <row r="47" spans="1:7" x14ac:dyDescent="0.2">
      <c r="C47" t="s">
        <v>248</v>
      </c>
    </row>
    <row r="49" spans="1:5" x14ac:dyDescent="0.2">
      <c r="C49" t="s">
        <v>22</v>
      </c>
    </row>
    <row r="51" spans="1:5" x14ac:dyDescent="0.2">
      <c r="C51" t="s">
        <v>22</v>
      </c>
    </row>
    <row r="53" spans="1:5" s="11" customFormat="1" ht="15" x14ac:dyDescent="0.25">
      <c r="C53" s="12" t="s">
        <v>124</v>
      </c>
      <c r="E53" s="60">
        <f>SUM(E45:E51)</f>
        <v>0</v>
      </c>
    </row>
    <row r="57" spans="1:5" ht="15" x14ac:dyDescent="0.25">
      <c r="A57" s="55"/>
      <c r="B57" s="56"/>
      <c r="C57" s="57" t="s">
        <v>153</v>
      </c>
      <c r="D57" s="56"/>
      <c r="E57" s="53">
        <f>SUM(E53,E40,E21)</f>
        <v>0</v>
      </c>
    </row>
  </sheetData>
  <mergeCells count="1">
    <mergeCell ref="B3:C3"/>
  </mergeCells>
  <phoneticPr fontId="5" type="noConversion"/>
  <hyperlinks>
    <hyperlink ref="B3" r:id="rId1" display="refer to specification plan: page 28"/>
    <hyperlink ref="G1" location="'Home Specs'!A1" display="return to home specs"/>
    <hyperlink ref="B3:C3" r:id="rId2" display="refer to specification plan: page 25"/>
  </hyperlinks>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workbookViewId="0">
      <selection activeCell="B3" sqref="B3:C3"/>
    </sheetView>
  </sheetViews>
  <sheetFormatPr defaultRowHeight="12.75" x14ac:dyDescent="0.2"/>
  <cols>
    <col min="1" max="1" width="2.140625" customWidth="1"/>
    <col min="2" max="2" width="6.140625" customWidth="1"/>
    <col min="3" max="3" width="29" customWidth="1"/>
    <col min="4" max="4" width="2.7109375" customWidth="1"/>
    <col min="5" max="5" width="19.28515625" customWidth="1"/>
    <col min="6" max="6" width="2.7109375" customWidth="1"/>
    <col min="7" max="7" width="62.7109375" customWidth="1"/>
  </cols>
  <sheetData>
    <row r="1" spans="1:7" s="47" customFormat="1" ht="31.5" customHeight="1" x14ac:dyDescent="0.35">
      <c r="A1" s="45"/>
      <c r="B1" s="46" t="s">
        <v>324</v>
      </c>
      <c r="G1" s="48" t="s">
        <v>310</v>
      </c>
    </row>
    <row r="3" spans="1:7" x14ac:dyDescent="0.2">
      <c r="B3" s="78" t="s">
        <v>223</v>
      </c>
      <c r="C3" s="78"/>
    </row>
    <row r="5" spans="1:7" ht="15" x14ac:dyDescent="0.25">
      <c r="A5" s="36"/>
      <c r="C5" s="2" t="s">
        <v>250</v>
      </c>
      <c r="D5" s="3"/>
      <c r="E5" s="2" t="s">
        <v>4</v>
      </c>
      <c r="F5" s="3"/>
      <c r="G5" s="2" t="s">
        <v>3</v>
      </c>
    </row>
    <row r="7" spans="1:7" x14ac:dyDescent="0.2">
      <c r="C7" t="s">
        <v>251</v>
      </c>
    </row>
    <row r="9" spans="1:7" x14ac:dyDescent="0.2">
      <c r="C9" t="s">
        <v>252</v>
      </c>
    </row>
    <row r="11" spans="1:7" x14ac:dyDescent="0.2">
      <c r="C11" t="s">
        <v>253</v>
      </c>
    </row>
    <row r="13" spans="1:7" x14ac:dyDescent="0.2">
      <c r="C13" t="s">
        <v>254</v>
      </c>
    </row>
    <row r="15" spans="1:7" x14ac:dyDescent="0.2">
      <c r="C15" t="s">
        <v>255</v>
      </c>
    </row>
    <row r="17" spans="1:7" x14ac:dyDescent="0.2">
      <c r="C17" t="s">
        <v>256</v>
      </c>
    </row>
    <row r="19" spans="1:7" x14ac:dyDescent="0.2">
      <c r="C19" t="s">
        <v>257</v>
      </c>
    </row>
    <row r="21" spans="1:7" x14ac:dyDescent="0.2">
      <c r="C21" t="s">
        <v>258</v>
      </c>
    </row>
    <row r="23" spans="1:7" x14ac:dyDescent="0.2">
      <c r="C23" t="s">
        <v>22</v>
      </c>
    </row>
    <row r="25" spans="1:7" s="11" customFormat="1" ht="15" x14ac:dyDescent="0.25">
      <c r="C25" s="12" t="s">
        <v>124</v>
      </c>
      <c r="E25" s="60">
        <f>SUM(E7:E23)</f>
        <v>0</v>
      </c>
    </row>
    <row r="28" spans="1:7" ht="15" x14ac:dyDescent="0.25">
      <c r="A28" s="36"/>
      <c r="C28" s="2" t="s">
        <v>331</v>
      </c>
      <c r="D28" s="3"/>
      <c r="E28" s="2" t="s">
        <v>4</v>
      </c>
      <c r="F28" s="3"/>
      <c r="G28" s="2" t="s">
        <v>3</v>
      </c>
    </row>
    <row r="30" spans="1:7" x14ac:dyDescent="0.2">
      <c r="C30" t="s">
        <v>259</v>
      </c>
    </row>
    <row r="32" spans="1:7" x14ac:dyDescent="0.2">
      <c r="C32" t="s">
        <v>260</v>
      </c>
    </row>
    <row r="34" spans="1:5" x14ac:dyDescent="0.2">
      <c r="C34" t="s">
        <v>261</v>
      </c>
    </row>
    <row r="36" spans="1:5" x14ac:dyDescent="0.2">
      <c r="C36" t="s">
        <v>22</v>
      </c>
    </row>
    <row r="38" spans="1:5" s="11" customFormat="1" ht="15" x14ac:dyDescent="0.25">
      <c r="C38" s="12" t="s">
        <v>124</v>
      </c>
      <c r="E38" s="60">
        <f>SUM(E30:E36)</f>
        <v>0</v>
      </c>
    </row>
    <row r="42" spans="1:5" ht="15" x14ac:dyDescent="0.25">
      <c r="A42" s="55"/>
      <c r="B42" s="56"/>
      <c r="C42" s="57" t="s">
        <v>153</v>
      </c>
      <c r="D42" s="56"/>
      <c r="E42" s="53">
        <f>SUM(E38,E25,)</f>
        <v>0</v>
      </c>
    </row>
  </sheetData>
  <mergeCells count="1">
    <mergeCell ref="B3:C3"/>
  </mergeCells>
  <phoneticPr fontId="5" type="noConversion"/>
  <hyperlinks>
    <hyperlink ref="B3" r:id="rId1" display="refer to specification plan: page 29"/>
    <hyperlink ref="G1" location="'Home Specs'!A1" display="return to home specs"/>
    <hyperlink ref="B3:C3" r:id="rId2" display="refer to specification plan: page 26"/>
  </hyperlinks>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B3" sqref="B3:C3"/>
    </sheetView>
  </sheetViews>
  <sheetFormatPr defaultRowHeight="12.75" x14ac:dyDescent="0.2"/>
  <cols>
    <col min="1" max="1" width="2.140625" customWidth="1"/>
    <col min="2" max="2" width="6.140625" customWidth="1"/>
    <col min="3" max="3" width="29" customWidth="1"/>
    <col min="4" max="4" width="2.7109375" customWidth="1"/>
    <col min="5" max="5" width="19.28515625" customWidth="1"/>
    <col min="6" max="6" width="2.7109375" customWidth="1"/>
    <col min="7" max="7" width="62.7109375" customWidth="1"/>
  </cols>
  <sheetData>
    <row r="1" spans="1:7" s="47" customFormat="1" ht="31.5" customHeight="1" x14ac:dyDescent="0.35">
      <c r="A1" s="45"/>
      <c r="B1" s="46" t="s">
        <v>323</v>
      </c>
      <c r="G1" s="48" t="s">
        <v>310</v>
      </c>
    </row>
    <row r="3" spans="1:7" x14ac:dyDescent="0.2">
      <c r="B3" s="78" t="s">
        <v>227</v>
      </c>
      <c r="C3" s="78"/>
    </row>
    <row r="5" spans="1:7" ht="15" x14ac:dyDescent="0.25">
      <c r="A5" s="36"/>
      <c r="C5" s="2" t="s">
        <v>264</v>
      </c>
      <c r="D5" s="3"/>
      <c r="E5" s="2" t="s">
        <v>4</v>
      </c>
      <c r="F5" s="3"/>
      <c r="G5" s="2" t="s">
        <v>3</v>
      </c>
    </row>
    <row r="7" spans="1:7" x14ac:dyDescent="0.2">
      <c r="C7" t="s">
        <v>265</v>
      </c>
    </row>
    <row r="9" spans="1:7" x14ac:dyDescent="0.2">
      <c r="C9" t="s">
        <v>266</v>
      </c>
    </row>
    <row r="11" spans="1:7" x14ac:dyDescent="0.2">
      <c r="C11" t="s">
        <v>267</v>
      </c>
    </row>
    <row r="13" spans="1:7" x14ac:dyDescent="0.2">
      <c r="C13" t="s">
        <v>218</v>
      </c>
    </row>
    <row r="15" spans="1:7" x14ac:dyDescent="0.2">
      <c r="C15" t="s">
        <v>22</v>
      </c>
    </row>
    <row r="17" spans="1:7" x14ac:dyDescent="0.2">
      <c r="C17" t="s">
        <v>22</v>
      </c>
    </row>
    <row r="19" spans="1:7" s="11" customFormat="1" ht="15" x14ac:dyDescent="0.25">
      <c r="C19" s="12" t="s">
        <v>124</v>
      </c>
      <c r="E19" s="60">
        <f>SUM(E7:E17)</f>
        <v>0</v>
      </c>
    </row>
    <row r="22" spans="1:7" ht="15" x14ac:dyDescent="0.25">
      <c r="A22" s="36"/>
      <c r="C22" s="2" t="s">
        <v>268</v>
      </c>
      <c r="D22" s="3"/>
      <c r="E22" s="2" t="s">
        <v>4</v>
      </c>
      <c r="F22" s="3"/>
      <c r="G22" s="2" t="s">
        <v>3</v>
      </c>
    </row>
    <row r="24" spans="1:7" x14ac:dyDescent="0.2">
      <c r="C24" t="s">
        <v>265</v>
      </c>
    </row>
    <row r="26" spans="1:7" x14ac:dyDescent="0.2">
      <c r="C26" t="s">
        <v>266</v>
      </c>
    </row>
    <row r="28" spans="1:7" x14ac:dyDescent="0.2">
      <c r="C28" t="s">
        <v>267</v>
      </c>
    </row>
    <row r="30" spans="1:7" x14ac:dyDescent="0.2">
      <c r="C30" t="s">
        <v>218</v>
      </c>
    </row>
    <row r="32" spans="1:7" x14ac:dyDescent="0.2">
      <c r="C32" t="s">
        <v>22</v>
      </c>
    </row>
    <row r="34" spans="1:7" x14ac:dyDescent="0.2">
      <c r="C34" t="s">
        <v>22</v>
      </c>
    </row>
    <row r="36" spans="1:7" s="11" customFormat="1" ht="15" x14ac:dyDescent="0.25">
      <c r="C36" s="12" t="s">
        <v>124</v>
      </c>
      <c r="E36" s="60">
        <f>SUM(E24:E34)</f>
        <v>0</v>
      </c>
    </row>
    <row r="39" spans="1:7" ht="15" x14ac:dyDescent="0.25">
      <c r="A39" s="36"/>
      <c r="C39" s="2" t="s">
        <v>269</v>
      </c>
      <c r="D39" s="3"/>
      <c r="E39" s="2" t="s">
        <v>4</v>
      </c>
      <c r="F39" s="3"/>
      <c r="G39" s="2" t="s">
        <v>3</v>
      </c>
    </row>
    <row r="41" spans="1:7" x14ac:dyDescent="0.2">
      <c r="C41" t="s">
        <v>265</v>
      </c>
    </row>
    <row r="43" spans="1:7" x14ac:dyDescent="0.2">
      <c r="C43" t="s">
        <v>266</v>
      </c>
    </row>
    <row r="45" spans="1:7" x14ac:dyDescent="0.2">
      <c r="C45" t="s">
        <v>267</v>
      </c>
    </row>
    <row r="47" spans="1:7" x14ac:dyDescent="0.2">
      <c r="C47" t="s">
        <v>218</v>
      </c>
    </row>
    <row r="49" spans="1:7" x14ac:dyDescent="0.2">
      <c r="C49" t="s">
        <v>22</v>
      </c>
    </row>
    <row r="51" spans="1:7" x14ac:dyDescent="0.2">
      <c r="C51" t="s">
        <v>22</v>
      </c>
    </row>
    <row r="53" spans="1:7" s="11" customFormat="1" ht="15" x14ac:dyDescent="0.25">
      <c r="C53" s="12" t="s">
        <v>124</v>
      </c>
      <c r="E53" s="60">
        <f>SUM(E41:E51)</f>
        <v>0</v>
      </c>
    </row>
    <row r="56" spans="1:7" ht="15" x14ac:dyDescent="0.25">
      <c r="A56" s="36"/>
      <c r="C56" s="2" t="s">
        <v>270</v>
      </c>
      <c r="D56" s="3"/>
      <c r="E56" s="2" t="s">
        <v>4</v>
      </c>
      <c r="F56" s="3"/>
      <c r="G56" s="2" t="s">
        <v>3</v>
      </c>
    </row>
    <row r="58" spans="1:7" x14ac:dyDescent="0.2">
      <c r="C58" t="s">
        <v>265</v>
      </c>
    </row>
    <row r="60" spans="1:7" x14ac:dyDescent="0.2">
      <c r="C60" t="s">
        <v>266</v>
      </c>
    </row>
    <row r="62" spans="1:7" x14ac:dyDescent="0.2">
      <c r="C62" t="s">
        <v>267</v>
      </c>
    </row>
    <row r="64" spans="1:7" x14ac:dyDescent="0.2">
      <c r="C64" t="s">
        <v>218</v>
      </c>
    </row>
    <row r="66" spans="1:5" x14ac:dyDescent="0.2">
      <c r="C66" t="s">
        <v>22</v>
      </c>
    </row>
    <row r="68" spans="1:5" x14ac:dyDescent="0.2">
      <c r="C68" t="s">
        <v>22</v>
      </c>
    </row>
    <row r="70" spans="1:5" s="11" customFormat="1" ht="15" x14ac:dyDescent="0.25">
      <c r="C70" s="12" t="s">
        <v>124</v>
      </c>
      <c r="E70" s="60">
        <f>SUM(E58:E68)</f>
        <v>0</v>
      </c>
    </row>
    <row r="74" spans="1:5" ht="15" x14ac:dyDescent="0.25">
      <c r="A74" s="55"/>
      <c r="B74" s="56"/>
      <c r="C74" s="57" t="s">
        <v>153</v>
      </c>
      <c r="D74" s="56"/>
      <c r="E74" s="53">
        <f>SUM(E70,E53,E36,E19)</f>
        <v>0</v>
      </c>
    </row>
  </sheetData>
  <mergeCells count="1">
    <mergeCell ref="B3:C3"/>
  </mergeCells>
  <phoneticPr fontId="5" type="noConversion"/>
  <hyperlinks>
    <hyperlink ref="B3" r:id="rId1" display="refer to specification plan: page 30"/>
    <hyperlink ref="G1" location="'Home Specs'!A1" display="return to home specs"/>
    <hyperlink ref="B3:C3" r:id="rId2" display="refer to specification plan: page 27"/>
  </hyperlinks>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B3" sqref="B3:C3"/>
    </sheetView>
  </sheetViews>
  <sheetFormatPr defaultRowHeight="12.75" x14ac:dyDescent="0.2"/>
  <cols>
    <col min="1" max="1" width="2.140625" customWidth="1"/>
    <col min="2" max="2" width="6.140625" customWidth="1"/>
    <col min="3" max="3" width="30.5703125" customWidth="1"/>
    <col min="4" max="4" width="2.7109375" customWidth="1"/>
    <col min="5" max="5" width="23.140625" customWidth="1"/>
    <col min="6" max="6" width="2.7109375" customWidth="1"/>
    <col min="7" max="7" width="18.140625" customWidth="1"/>
    <col min="8" max="8" width="2.7109375" customWidth="1"/>
    <col min="9" max="9" width="68.140625" customWidth="1"/>
  </cols>
  <sheetData>
    <row r="1" spans="1:9" s="47" customFormat="1" ht="31.5" customHeight="1" x14ac:dyDescent="0.35">
      <c r="A1" s="45"/>
      <c r="B1" s="46" t="s">
        <v>271</v>
      </c>
      <c r="G1" s="48" t="s">
        <v>310</v>
      </c>
    </row>
    <row r="3" spans="1:9" x14ac:dyDescent="0.2">
      <c r="B3" s="78" t="s">
        <v>237</v>
      </c>
      <c r="C3" s="78"/>
    </row>
    <row r="5" spans="1:9" ht="15" x14ac:dyDescent="0.25">
      <c r="A5" s="36"/>
      <c r="C5" s="2" t="s">
        <v>81</v>
      </c>
      <c r="D5" s="3"/>
      <c r="E5" s="2" t="s">
        <v>272</v>
      </c>
      <c r="F5" s="3"/>
      <c r="G5" s="2" t="s">
        <v>4</v>
      </c>
      <c r="H5" s="3"/>
      <c r="I5" s="2" t="s">
        <v>3</v>
      </c>
    </row>
    <row r="6" spans="1:9" s="15" customFormat="1" ht="6" customHeight="1" x14ac:dyDescent="0.2">
      <c r="A6" s="14"/>
      <c r="C6" s="16"/>
      <c r="E6" s="16"/>
      <c r="G6" s="17"/>
      <c r="I6" s="16"/>
    </row>
    <row r="7" spans="1:9" ht="17.100000000000001" customHeight="1" x14ac:dyDescent="0.2">
      <c r="C7" s="9" t="s">
        <v>97</v>
      </c>
      <c r="E7" s="9" t="s">
        <v>273</v>
      </c>
      <c r="G7" s="10" t="s">
        <v>83</v>
      </c>
      <c r="I7" s="9" t="s">
        <v>84</v>
      </c>
    </row>
    <row r="8" spans="1:9" s="15" customFormat="1" ht="6" customHeight="1" x14ac:dyDescent="0.2">
      <c r="A8" s="14"/>
      <c r="C8" s="16"/>
      <c r="E8" s="16"/>
      <c r="G8" s="17"/>
      <c r="I8" s="16"/>
    </row>
    <row r="9" spans="1:9" ht="17.100000000000001" customHeight="1" x14ac:dyDescent="0.2">
      <c r="C9" t="s">
        <v>274</v>
      </c>
      <c r="G9" s="6">
        <v>0</v>
      </c>
    </row>
    <row r="10" spans="1:9" ht="17.100000000000001" customHeight="1" x14ac:dyDescent="0.2">
      <c r="C10" t="s">
        <v>275</v>
      </c>
      <c r="G10" s="6">
        <v>0</v>
      </c>
    </row>
    <row r="11" spans="1:9" ht="17.100000000000001" customHeight="1" x14ac:dyDescent="0.2">
      <c r="C11" t="s">
        <v>276</v>
      </c>
      <c r="G11" s="6">
        <v>0</v>
      </c>
    </row>
    <row r="12" spans="1:9" ht="17.100000000000001" customHeight="1" x14ac:dyDescent="0.2">
      <c r="C12" t="s">
        <v>277</v>
      </c>
      <c r="G12" s="6">
        <v>0</v>
      </c>
    </row>
    <row r="13" spans="1:9" ht="17.100000000000001" customHeight="1" x14ac:dyDescent="0.2">
      <c r="C13" t="s">
        <v>278</v>
      </c>
      <c r="G13" s="6">
        <v>0</v>
      </c>
    </row>
    <row r="14" spans="1:9" ht="17.100000000000001" customHeight="1" x14ac:dyDescent="0.2">
      <c r="C14" t="s">
        <v>279</v>
      </c>
      <c r="G14" s="6">
        <v>0</v>
      </c>
    </row>
    <row r="15" spans="1:9" ht="17.100000000000001" customHeight="1" x14ac:dyDescent="0.2">
      <c r="C15" t="s">
        <v>280</v>
      </c>
      <c r="G15" s="6">
        <v>0</v>
      </c>
    </row>
    <row r="16" spans="1:9" ht="17.100000000000001" customHeight="1" x14ac:dyDescent="0.2">
      <c r="C16" t="s">
        <v>281</v>
      </c>
      <c r="G16" s="6">
        <v>0</v>
      </c>
    </row>
    <row r="17" spans="1:7" ht="17.100000000000001" customHeight="1" x14ac:dyDescent="0.2">
      <c r="C17" t="s">
        <v>282</v>
      </c>
      <c r="G17" s="6">
        <v>0</v>
      </c>
    </row>
    <row r="18" spans="1:7" ht="17.100000000000001" customHeight="1" x14ac:dyDescent="0.2">
      <c r="C18" t="s">
        <v>283</v>
      </c>
      <c r="G18" s="6">
        <v>0</v>
      </c>
    </row>
    <row r="19" spans="1:7" ht="17.100000000000001" customHeight="1" x14ac:dyDescent="0.2">
      <c r="C19" t="s">
        <v>284</v>
      </c>
      <c r="G19" s="6">
        <v>0</v>
      </c>
    </row>
    <row r="20" spans="1:7" ht="17.100000000000001" customHeight="1" x14ac:dyDescent="0.2">
      <c r="C20" t="s">
        <v>285</v>
      </c>
      <c r="G20" s="6">
        <v>0</v>
      </c>
    </row>
    <row r="21" spans="1:7" ht="17.100000000000001" customHeight="1" x14ac:dyDescent="0.2">
      <c r="C21" t="s">
        <v>286</v>
      </c>
      <c r="G21" s="6">
        <v>0</v>
      </c>
    </row>
    <row r="22" spans="1:7" ht="17.100000000000001" customHeight="1" x14ac:dyDescent="0.2">
      <c r="C22" t="s">
        <v>287</v>
      </c>
      <c r="G22" s="6">
        <v>0</v>
      </c>
    </row>
    <row r="23" spans="1:7" ht="17.100000000000001" customHeight="1" x14ac:dyDescent="0.2">
      <c r="C23" t="s">
        <v>287</v>
      </c>
      <c r="G23" s="6">
        <v>0</v>
      </c>
    </row>
    <row r="24" spans="1:7" ht="17.100000000000001" customHeight="1" x14ac:dyDescent="0.2">
      <c r="C24" t="s">
        <v>22</v>
      </c>
      <c r="G24" s="6">
        <v>0</v>
      </c>
    </row>
    <row r="25" spans="1:7" ht="17.100000000000001" customHeight="1" x14ac:dyDescent="0.2">
      <c r="C25" t="s">
        <v>22</v>
      </c>
      <c r="G25" s="6">
        <v>0</v>
      </c>
    </row>
    <row r="26" spans="1:7" ht="17.100000000000001" customHeight="1" x14ac:dyDescent="0.2">
      <c r="C26" t="s">
        <v>22</v>
      </c>
      <c r="G26" s="6">
        <v>0</v>
      </c>
    </row>
    <row r="27" spans="1:7" ht="17.100000000000001" customHeight="1" x14ac:dyDescent="0.2">
      <c r="C27" t="s">
        <v>288</v>
      </c>
      <c r="G27" s="6">
        <v>0</v>
      </c>
    </row>
    <row r="28" spans="1:7" ht="17.100000000000001" customHeight="1" x14ac:dyDescent="0.2">
      <c r="C28" t="s">
        <v>22</v>
      </c>
      <c r="G28" s="6">
        <v>0</v>
      </c>
    </row>
    <row r="31" spans="1:7" s="11" customFormat="1" ht="15" x14ac:dyDescent="0.25">
      <c r="A31" s="50"/>
      <c r="B31" s="51"/>
      <c r="C31" s="52" t="s">
        <v>77</v>
      </c>
      <c r="D31" s="51"/>
      <c r="E31" s="51"/>
      <c r="F31" s="51"/>
      <c r="G31" s="54">
        <f>SUM(G9:G28)</f>
        <v>0</v>
      </c>
    </row>
    <row r="35" spans="3:7" x14ac:dyDescent="0.2">
      <c r="C35" s="1"/>
      <c r="E35" s="4"/>
      <c r="G35" s="4"/>
    </row>
  </sheetData>
  <mergeCells count="1">
    <mergeCell ref="B3:C3"/>
  </mergeCells>
  <phoneticPr fontId="5" type="noConversion"/>
  <hyperlinks>
    <hyperlink ref="B3" r:id="rId1" display="refer to specification plan: page 31"/>
    <hyperlink ref="G1" location="'Home Specs'!A1" display="return to home specs"/>
    <hyperlink ref="B3:C3" r:id="rId2" display="refer to specification plan: page 28"/>
  </hyperlinks>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B3" sqref="B3:C3"/>
    </sheetView>
  </sheetViews>
  <sheetFormatPr defaultRowHeight="12.75" x14ac:dyDescent="0.2"/>
  <cols>
    <col min="1" max="1" width="2.140625" customWidth="1"/>
    <col min="2" max="2" width="6.140625" customWidth="1"/>
    <col min="3" max="3" width="30.5703125" customWidth="1"/>
    <col min="4" max="4" width="2.7109375" customWidth="1"/>
    <col min="5" max="5" width="24" customWidth="1"/>
    <col min="6" max="6" width="2.7109375" customWidth="1"/>
    <col min="7" max="7" width="23.140625" customWidth="1"/>
    <col min="8" max="8" width="2.7109375" customWidth="1"/>
    <col min="9" max="9" width="18.140625" customWidth="1"/>
    <col min="10" max="10" width="2.7109375" customWidth="1"/>
    <col min="11" max="11" width="68.140625" customWidth="1"/>
  </cols>
  <sheetData>
    <row r="1" spans="1:11" s="47" customFormat="1" ht="31.5" customHeight="1" x14ac:dyDescent="0.35">
      <c r="A1" s="45"/>
      <c r="B1" s="46" t="s">
        <v>289</v>
      </c>
      <c r="G1" s="48" t="s">
        <v>310</v>
      </c>
    </row>
    <row r="3" spans="1:11" x14ac:dyDescent="0.2">
      <c r="B3" s="78" t="s">
        <v>249</v>
      </c>
      <c r="C3" s="78"/>
    </row>
    <row r="5" spans="1:11" ht="15" x14ac:dyDescent="0.25">
      <c r="A5" s="36"/>
      <c r="C5" s="2" t="s">
        <v>81</v>
      </c>
      <c r="D5" s="3"/>
      <c r="E5" s="2" t="s">
        <v>80</v>
      </c>
      <c r="F5" s="3"/>
      <c r="G5" s="2" t="s">
        <v>290</v>
      </c>
      <c r="H5" s="3"/>
      <c r="I5" s="2" t="s">
        <v>4</v>
      </c>
      <c r="J5" s="3"/>
      <c r="K5" s="2" t="s">
        <v>3</v>
      </c>
    </row>
    <row r="6" spans="1:11" s="15" customFormat="1" ht="6" customHeight="1" x14ac:dyDescent="0.2">
      <c r="A6" s="14"/>
      <c r="C6" s="16"/>
      <c r="E6" s="16"/>
      <c r="G6" s="16"/>
      <c r="I6" s="17"/>
      <c r="K6" s="16"/>
    </row>
    <row r="7" spans="1:11" ht="17.100000000000001" customHeight="1" x14ac:dyDescent="0.2">
      <c r="C7" s="9" t="s">
        <v>97</v>
      </c>
      <c r="E7" s="9" t="s">
        <v>220</v>
      </c>
      <c r="G7" s="9" t="s">
        <v>291</v>
      </c>
      <c r="I7" s="10" t="s">
        <v>83</v>
      </c>
      <c r="K7" s="9" t="s">
        <v>84</v>
      </c>
    </row>
    <row r="8" spans="1:11" s="15" customFormat="1" ht="6" customHeight="1" x14ac:dyDescent="0.2">
      <c r="A8" s="14"/>
      <c r="C8" s="16"/>
      <c r="E8" s="16"/>
      <c r="G8" s="16"/>
      <c r="I8" s="17"/>
      <c r="K8" s="16"/>
    </row>
    <row r="9" spans="1:11" ht="17.100000000000001" customHeight="1" x14ac:dyDescent="0.2">
      <c r="C9" t="s">
        <v>45</v>
      </c>
      <c r="I9" s="6">
        <v>0</v>
      </c>
    </row>
    <row r="10" spans="1:11" ht="17.100000000000001" customHeight="1" x14ac:dyDescent="0.2">
      <c r="C10" t="s">
        <v>46</v>
      </c>
      <c r="I10" s="6">
        <v>0</v>
      </c>
    </row>
    <row r="11" spans="1:11" ht="17.100000000000001" customHeight="1" x14ac:dyDescent="0.2">
      <c r="C11" t="s">
        <v>47</v>
      </c>
      <c r="I11" s="6">
        <v>0</v>
      </c>
    </row>
    <row r="12" spans="1:11" ht="17.100000000000001" customHeight="1" x14ac:dyDescent="0.2">
      <c r="C12" t="s">
        <v>48</v>
      </c>
      <c r="I12" s="6">
        <v>0</v>
      </c>
    </row>
    <row r="13" spans="1:11" ht="17.100000000000001" customHeight="1" x14ac:dyDescent="0.2">
      <c r="C13" t="s">
        <v>49</v>
      </c>
      <c r="I13" s="6">
        <v>0</v>
      </c>
    </row>
    <row r="14" spans="1:11" ht="17.100000000000001" customHeight="1" x14ac:dyDescent="0.2">
      <c r="C14" t="s">
        <v>50</v>
      </c>
      <c r="I14" s="6">
        <v>0</v>
      </c>
    </row>
    <row r="15" spans="1:11" ht="17.100000000000001" customHeight="1" x14ac:dyDescent="0.2">
      <c r="C15" t="s">
        <v>51</v>
      </c>
      <c r="I15" s="6">
        <v>0</v>
      </c>
    </row>
    <row r="16" spans="1:11" ht="17.100000000000001" customHeight="1" x14ac:dyDescent="0.2">
      <c r="C16" t="s">
        <v>52</v>
      </c>
      <c r="I16" s="6">
        <v>0</v>
      </c>
    </row>
    <row r="17" spans="1:11" ht="17.100000000000001" customHeight="1" x14ac:dyDescent="0.2">
      <c r="C17" t="s">
        <v>53</v>
      </c>
      <c r="I17" s="6">
        <v>0</v>
      </c>
    </row>
    <row r="18" spans="1:11" ht="17.100000000000001" customHeight="1" x14ac:dyDescent="0.2">
      <c r="C18" t="s">
        <v>54</v>
      </c>
      <c r="I18" s="6">
        <v>0</v>
      </c>
    </row>
    <row r="19" spans="1:11" ht="17.100000000000001" customHeight="1" x14ac:dyDescent="0.2">
      <c r="C19" t="s">
        <v>55</v>
      </c>
      <c r="I19" s="6">
        <v>0</v>
      </c>
    </row>
    <row r="20" spans="1:11" ht="17.100000000000001" customHeight="1" x14ac:dyDescent="0.2">
      <c r="C20" t="s">
        <v>56</v>
      </c>
      <c r="I20" s="6">
        <v>0</v>
      </c>
    </row>
    <row r="21" spans="1:11" ht="17.100000000000001" customHeight="1" x14ac:dyDescent="0.2">
      <c r="C21" t="s">
        <v>57</v>
      </c>
      <c r="I21" s="6">
        <v>0</v>
      </c>
    </row>
    <row r="22" spans="1:11" ht="17.100000000000001" customHeight="1" x14ac:dyDescent="0.2">
      <c r="C22" t="s">
        <v>58</v>
      </c>
      <c r="I22" s="6">
        <v>0</v>
      </c>
    </row>
    <row r="23" spans="1:11" ht="17.100000000000001" customHeight="1" x14ac:dyDescent="0.2">
      <c r="C23" t="s">
        <v>59</v>
      </c>
      <c r="I23" s="6">
        <v>0</v>
      </c>
    </row>
    <row r="24" spans="1:11" ht="17.100000000000001" customHeight="1" x14ac:dyDescent="0.2">
      <c r="C24" t="s">
        <v>60</v>
      </c>
      <c r="I24" s="6">
        <v>0</v>
      </c>
    </row>
    <row r="25" spans="1:11" ht="17.100000000000001" customHeight="1" x14ac:dyDescent="0.2">
      <c r="C25" t="s">
        <v>61</v>
      </c>
      <c r="I25" s="6">
        <v>0</v>
      </c>
    </row>
    <row r="26" spans="1:11" ht="17.100000000000001" customHeight="1" x14ac:dyDescent="0.2">
      <c r="C26" t="s">
        <v>62</v>
      </c>
      <c r="I26" s="6">
        <v>0</v>
      </c>
    </row>
    <row r="27" spans="1:11" ht="17.100000000000001" customHeight="1" x14ac:dyDescent="0.2">
      <c r="C27" t="s">
        <v>63</v>
      </c>
      <c r="I27" s="6">
        <v>0</v>
      </c>
    </row>
    <row r="28" spans="1:11" ht="17.100000000000001" customHeight="1" x14ac:dyDescent="0.2">
      <c r="C28" t="s">
        <v>64</v>
      </c>
      <c r="I28" s="6">
        <v>0</v>
      </c>
    </row>
    <row r="29" spans="1:11" ht="17.100000000000001" customHeight="1" x14ac:dyDescent="0.2">
      <c r="A29" s="5"/>
      <c r="B29" s="5"/>
      <c r="C29" s="5" t="s">
        <v>65</v>
      </c>
      <c r="D29" s="5"/>
      <c r="E29" s="5"/>
      <c r="F29" s="5"/>
      <c r="G29" s="7"/>
      <c r="H29" s="5"/>
      <c r="I29" s="8">
        <v>0</v>
      </c>
      <c r="J29" s="5"/>
      <c r="K29" s="5"/>
    </row>
    <row r="30" spans="1:11" ht="17.100000000000001" customHeight="1" x14ac:dyDescent="0.2">
      <c r="C30" s="5" t="s">
        <v>66</v>
      </c>
      <c r="E30" s="5"/>
      <c r="I30" s="6">
        <v>0</v>
      </c>
    </row>
    <row r="31" spans="1:11" ht="17.100000000000001" customHeight="1" x14ac:dyDescent="0.2">
      <c r="C31" s="5" t="s">
        <v>67</v>
      </c>
      <c r="E31" s="5"/>
      <c r="I31" s="6">
        <v>0</v>
      </c>
    </row>
    <row r="32" spans="1:11" ht="17.100000000000001" customHeight="1" x14ac:dyDescent="0.2">
      <c r="C32" s="5" t="s">
        <v>68</v>
      </c>
      <c r="E32" s="5"/>
      <c r="I32" s="6">
        <v>0</v>
      </c>
    </row>
    <row r="33" spans="1:9" ht="17.100000000000001" customHeight="1" x14ac:dyDescent="0.2">
      <c r="C33" s="5" t="s">
        <v>72</v>
      </c>
      <c r="E33" s="5"/>
      <c r="I33" s="6">
        <v>0</v>
      </c>
    </row>
    <row r="34" spans="1:9" ht="17.100000000000001" customHeight="1" x14ac:dyDescent="0.2">
      <c r="C34" s="5" t="s">
        <v>69</v>
      </c>
      <c r="E34" s="5"/>
      <c r="I34" s="6">
        <v>0</v>
      </c>
    </row>
    <row r="35" spans="1:9" ht="17.100000000000001" customHeight="1" x14ac:dyDescent="0.2">
      <c r="C35" s="5" t="s">
        <v>70</v>
      </c>
      <c r="E35" s="5"/>
      <c r="I35" s="6">
        <v>0</v>
      </c>
    </row>
    <row r="36" spans="1:9" ht="17.100000000000001" customHeight="1" x14ac:dyDescent="0.2">
      <c r="C36" s="5" t="s">
        <v>71</v>
      </c>
      <c r="E36" s="5"/>
      <c r="I36" s="6">
        <v>0</v>
      </c>
    </row>
    <row r="37" spans="1:9" ht="17.100000000000001" customHeight="1" x14ac:dyDescent="0.2">
      <c r="C37" s="5" t="s">
        <v>34</v>
      </c>
      <c r="E37" s="5"/>
      <c r="I37" s="6">
        <v>0</v>
      </c>
    </row>
    <row r="38" spans="1:9" ht="17.100000000000001" customHeight="1" x14ac:dyDescent="0.2">
      <c r="C38" s="5" t="s">
        <v>34</v>
      </c>
      <c r="E38" s="5"/>
      <c r="I38" s="6">
        <v>0</v>
      </c>
    </row>
    <row r="39" spans="1:9" ht="17.100000000000001" customHeight="1" x14ac:dyDescent="0.2">
      <c r="C39" s="5" t="s">
        <v>34</v>
      </c>
      <c r="E39" s="5"/>
      <c r="I39" s="6">
        <v>0</v>
      </c>
    </row>
    <row r="40" spans="1:9" ht="17.100000000000001" customHeight="1" x14ac:dyDescent="0.2"/>
    <row r="41" spans="1:9" ht="17.100000000000001" customHeight="1" x14ac:dyDescent="0.2">
      <c r="C41" t="s">
        <v>73</v>
      </c>
      <c r="I41" s="6">
        <v>0</v>
      </c>
    </row>
    <row r="42" spans="1:9" ht="17.100000000000001" customHeight="1" x14ac:dyDescent="0.2">
      <c r="C42" t="s">
        <v>75</v>
      </c>
      <c r="I42" s="6">
        <v>0</v>
      </c>
    </row>
    <row r="43" spans="1:9" ht="17.100000000000001" customHeight="1" x14ac:dyDescent="0.2">
      <c r="C43" t="s">
        <v>74</v>
      </c>
      <c r="I43" s="6">
        <v>0</v>
      </c>
    </row>
    <row r="46" spans="1:9" s="11" customFormat="1" ht="15" x14ac:dyDescent="0.25">
      <c r="A46" s="50"/>
      <c r="B46" s="51"/>
      <c r="C46" s="52" t="s">
        <v>77</v>
      </c>
      <c r="D46" s="51"/>
      <c r="E46" s="51"/>
      <c r="F46" s="51"/>
      <c r="G46" s="51"/>
      <c r="H46" s="51"/>
      <c r="I46" s="54">
        <f>SUM(I9:I43)</f>
        <v>0</v>
      </c>
    </row>
    <row r="50" spans="3:9" x14ac:dyDescent="0.2">
      <c r="C50" s="1"/>
      <c r="E50" s="1"/>
      <c r="G50" s="4"/>
      <c r="I50" s="4"/>
    </row>
  </sheetData>
  <mergeCells count="1">
    <mergeCell ref="B3:C3"/>
  </mergeCells>
  <phoneticPr fontId="5" type="noConversion"/>
  <hyperlinks>
    <hyperlink ref="B3" r:id="rId1" display="refer to specification plan: page 32"/>
    <hyperlink ref="G1" location="'Home Specs'!A1" display="return to home specs"/>
    <hyperlink ref="B3:C3" r:id="rId2" display="refer to specification plan: page 29"/>
  </hyperlinks>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selection activeCell="C17" sqref="C17"/>
    </sheetView>
  </sheetViews>
  <sheetFormatPr defaultRowHeight="12.75" x14ac:dyDescent="0.2"/>
  <cols>
    <col min="1" max="1" width="2.140625" customWidth="1"/>
    <col min="2" max="2" width="6.140625" customWidth="1"/>
    <col min="3" max="3" width="30.5703125" customWidth="1"/>
    <col min="4" max="4" width="2.7109375" customWidth="1"/>
    <col min="5" max="5" width="24" customWidth="1"/>
    <col min="6" max="6" width="2.7109375" customWidth="1"/>
    <col min="7" max="7" width="23.140625" customWidth="1"/>
    <col min="8" max="8" width="2.7109375" customWidth="1"/>
    <col min="9" max="9" width="18.140625" customWidth="1"/>
    <col min="10" max="10" width="2.7109375" customWidth="1"/>
    <col min="11" max="11" width="68.140625" customWidth="1"/>
  </cols>
  <sheetData>
    <row r="1" spans="1:11" s="47" customFormat="1" ht="31.5" customHeight="1" x14ac:dyDescent="0.35">
      <c r="A1" s="45"/>
      <c r="B1" s="46" t="s">
        <v>292</v>
      </c>
      <c r="G1" s="48" t="s">
        <v>310</v>
      </c>
    </row>
    <row r="3" spans="1:11" x14ac:dyDescent="0.2">
      <c r="B3" s="78" t="s">
        <v>263</v>
      </c>
      <c r="C3" s="78"/>
    </row>
    <row r="5" spans="1:11" ht="15" x14ac:dyDescent="0.25">
      <c r="A5" s="36"/>
      <c r="C5" s="2" t="s">
        <v>293</v>
      </c>
      <c r="D5" s="3"/>
      <c r="E5" s="2" t="s">
        <v>294</v>
      </c>
      <c r="F5" s="3"/>
      <c r="G5" s="2" t="s">
        <v>290</v>
      </c>
      <c r="H5" s="3"/>
      <c r="I5" s="2" t="s">
        <v>4</v>
      </c>
      <c r="J5" s="3"/>
      <c r="K5" s="2" t="s">
        <v>3</v>
      </c>
    </row>
    <row r="6" spans="1:11" s="15" customFormat="1" ht="6" customHeight="1" x14ac:dyDescent="0.2">
      <c r="A6" s="14"/>
      <c r="C6" s="16"/>
      <c r="E6" s="16"/>
      <c r="G6" s="16"/>
      <c r="I6" s="17"/>
      <c r="K6" s="16"/>
    </row>
    <row r="7" spans="1:11" ht="17.100000000000001" customHeight="1" x14ac:dyDescent="0.2">
      <c r="C7" s="9" t="s">
        <v>97</v>
      </c>
      <c r="E7" s="9" t="s">
        <v>293</v>
      </c>
      <c r="G7" s="9" t="s">
        <v>295</v>
      </c>
      <c r="I7" s="10" t="s">
        <v>83</v>
      </c>
      <c r="K7" s="9" t="s">
        <v>84</v>
      </c>
    </row>
    <row r="8" spans="1:11" s="15" customFormat="1" ht="6" customHeight="1" x14ac:dyDescent="0.2">
      <c r="A8" s="14"/>
      <c r="C8" s="16"/>
      <c r="E8" s="16"/>
      <c r="G8" s="16"/>
      <c r="I8" s="17"/>
      <c r="K8" s="16"/>
    </row>
    <row r="9" spans="1:11" ht="17.100000000000001" customHeight="1" x14ac:dyDescent="0.2">
      <c r="C9" t="s">
        <v>296</v>
      </c>
      <c r="I9" s="6">
        <v>0</v>
      </c>
    </row>
    <row r="10" spans="1:11" ht="17.100000000000001" customHeight="1" x14ac:dyDescent="0.2">
      <c r="C10" t="s">
        <v>296</v>
      </c>
      <c r="I10" s="6">
        <v>0</v>
      </c>
    </row>
    <row r="11" spans="1:11" ht="17.100000000000001" customHeight="1" x14ac:dyDescent="0.2">
      <c r="C11" t="s">
        <v>296</v>
      </c>
      <c r="I11" s="6">
        <v>0</v>
      </c>
    </row>
    <row r="12" spans="1:11" ht="17.100000000000001" customHeight="1" x14ac:dyDescent="0.2">
      <c r="C12" t="s">
        <v>297</v>
      </c>
      <c r="I12" s="6">
        <v>0</v>
      </c>
    </row>
    <row r="13" spans="1:11" ht="17.100000000000001" customHeight="1" x14ac:dyDescent="0.2">
      <c r="C13" t="s">
        <v>297</v>
      </c>
      <c r="I13" s="6">
        <v>0</v>
      </c>
    </row>
    <row r="14" spans="1:11" ht="17.100000000000001" customHeight="1" x14ac:dyDescent="0.2">
      <c r="C14" t="s">
        <v>297</v>
      </c>
      <c r="I14" s="6">
        <v>0</v>
      </c>
    </row>
    <row r="15" spans="1:11" ht="17.100000000000001" customHeight="1" x14ac:dyDescent="0.2">
      <c r="C15" t="s">
        <v>298</v>
      </c>
      <c r="I15" s="6">
        <v>0</v>
      </c>
    </row>
    <row r="16" spans="1:11" ht="17.100000000000001" customHeight="1" x14ac:dyDescent="0.2">
      <c r="C16" t="s">
        <v>298</v>
      </c>
      <c r="I16" s="6">
        <v>0</v>
      </c>
    </row>
    <row r="17" spans="1:11" ht="17.100000000000001" customHeight="1" x14ac:dyDescent="0.2">
      <c r="C17" t="s">
        <v>298</v>
      </c>
      <c r="I17" s="6">
        <v>0</v>
      </c>
    </row>
    <row r="18" spans="1:11" ht="17.100000000000001" customHeight="1" x14ac:dyDescent="0.2">
      <c r="C18" t="s">
        <v>298</v>
      </c>
      <c r="I18" s="6">
        <v>0</v>
      </c>
    </row>
    <row r="19" spans="1:11" ht="17.100000000000001" customHeight="1" x14ac:dyDescent="0.2">
      <c r="C19" t="s">
        <v>299</v>
      </c>
      <c r="I19" s="6">
        <v>0</v>
      </c>
    </row>
    <row r="20" spans="1:11" ht="17.100000000000001" customHeight="1" x14ac:dyDescent="0.2">
      <c r="C20" t="s">
        <v>299</v>
      </c>
      <c r="I20" s="6">
        <v>0</v>
      </c>
    </row>
    <row r="21" spans="1:11" ht="17.100000000000001" customHeight="1" x14ac:dyDescent="0.2">
      <c r="C21" t="s">
        <v>299</v>
      </c>
      <c r="I21" s="6">
        <v>0</v>
      </c>
    </row>
    <row r="22" spans="1:11" ht="17.100000000000001" customHeight="1" x14ac:dyDescent="0.2">
      <c r="C22" t="s">
        <v>299</v>
      </c>
      <c r="I22" s="6">
        <v>0</v>
      </c>
    </row>
    <row r="23" spans="1:11" ht="17.100000000000001" customHeight="1" x14ac:dyDescent="0.2">
      <c r="C23" t="s">
        <v>300</v>
      </c>
      <c r="I23" s="6">
        <v>0</v>
      </c>
    </row>
    <row r="24" spans="1:11" ht="17.100000000000001" customHeight="1" x14ac:dyDescent="0.2">
      <c r="C24" t="s">
        <v>300</v>
      </c>
      <c r="I24" s="6">
        <v>0</v>
      </c>
    </row>
    <row r="25" spans="1:11" ht="17.100000000000001" customHeight="1" x14ac:dyDescent="0.2">
      <c r="C25" t="s">
        <v>300</v>
      </c>
      <c r="I25" s="6">
        <v>0</v>
      </c>
    </row>
    <row r="26" spans="1:11" ht="17.100000000000001" customHeight="1" x14ac:dyDescent="0.2">
      <c r="C26" t="s">
        <v>300</v>
      </c>
      <c r="I26" s="6">
        <v>0</v>
      </c>
    </row>
    <row r="27" spans="1:11" ht="17.100000000000001" customHeight="1" x14ac:dyDescent="0.2">
      <c r="C27" t="s">
        <v>301</v>
      </c>
      <c r="I27" s="6">
        <v>0</v>
      </c>
    </row>
    <row r="28" spans="1:11" ht="17.100000000000001" customHeight="1" x14ac:dyDescent="0.2">
      <c r="C28" t="s">
        <v>301</v>
      </c>
      <c r="I28" s="6">
        <v>0</v>
      </c>
    </row>
    <row r="29" spans="1:11" ht="17.100000000000001" customHeight="1" x14ac:dyDescent="0.2">
      <c r="A29" s="5"/>
      <c r="B29" s="5"/>
      <c r="C29" t="s">
        <v>301</v>
      </c>
      <c r="D29" s="5"/>
      <c r="E29" s="5"/>
      <c r="F29" s="5"/>
      <c r="G29" s="7"/>
      <c r="H29" s="5"/>
      <c r="I29" s="8">
        <v>0</v>
      </c>
      <c r="J29" s="5"/>
      <c r="K29" s="5"/>
    </row>
    <row r="30" spans="1:11" ht="17.100000000000001" customHeight="1" x14ac:dyDescent="0.2">
      <c r="C30" t="s">
        <v>301</v>
      </c>
      <c r="E30" s="5"/>
      <c r="I30" s="6">
        <v>0</v>
      </c>
    </row>
    <row r="31" spans="1:11" ht="17.100000000000001" customHeight="1" x14ac:dyDescent="0.2">
      <c r="C31" s="5" t="s">
        <v>302</v>
      </c>
      <c r="E31" s="5"/>
      <c r="I31" s="6">
        <v>0</v>
      </c>
    </row>
    <row r="32" spans="1:11" ht="17.100000000000001" customHeight="1" x14ac:dyDescent="0.2">
      <c r="C32" s="5" t="s">
        <v>302</v>
      </c>
      <c r="E32" s="5"/>
      <c r="I32" s="6">
        <v>0</v>
      </c>
    </row>
    <row r="33" spans="1:9" ht="17.100000000000001" customHeight="1" x14ac:dyDescent="0.2">
      <c r="C33" s="5" t="s">
        <v>302</v>
      </c>
      <c r="E33" s="5"/>
      <c r="I33" s="6">
        <v>0</v>
      </c>
    </row>
    <row r="34" spans="1:9" ht="17.100000000000001" customHeight="1" x14ac:dyDescent="0.2">
      <c r="C34" s="5" t="s">
        <v>302</v>
      </c>
      <c r="E34" s="5"/>
      <c r="I34" s="6">
        <v>0</v>
      </c>
    </row>
    <row r="35" spans="1:9" ht="17.100000000000001" customHeight="1" x14ac:dyDescent="0.2">
      <c r="C35" s="5" t="s">
        <v>302</v>
      </c>
      <c r="E35" s="5"/>
      <c r="I35" s="6">
        <v>0</v>
      </c>
    </row>
    <row r="36" spans="1:9" ht="17.100000000000001" customHeight="1" x14ac:dyDescent="0.2">
      <c r="C36" s="5" t="s">
        <v>302</v>
      </c>
      <c r="E36" s="5"/>
      <c r="I36" s="6">
        <v>0</v>
      </c>
    </row>
    <row r="37" spans="1:9" ht="17.100000000000001" customHeight="1" x14ac:dyDescent="0.2">
      <c r="C37" s="5" t="s">
        <v>34</v>
      </c>
      <c r="E37" s="5"/>
      <c r="I37" s="6">
        <v>0</v>
      </c>
    </row>
    <row r="38" spans="1:9" ht="17.100000000000001" customHeight="1" x14ac:dyDescent="0.2">
      <c r="C38" s="5" t="s">
        <v>34</v>
      </c>
      <c r="E38" s="5"/>
      <c r="I38" s="6">
        <v>0</v>
      </c>
    </row>
    <row r="39" spans="1:9" ht="17.100000000000001" customHeight="1" x14ac:dyDescent="0.2">
      <c r="C39" s="5" t="s">
        <v>34</v>
      </c>
      <c r="E39" s="5"/>
      <c r="I39" s="6">
        <v>0</v>
      </c>
    </row>
    <row r="40" spans="1:9" ht="17.100000000000001" customHeight="1" x14ac:dyDescent="0.2">
      <c r="C40" s="5" t="s">
        <v>34</v>
      </c>
      <c r="I40" s="6">
        <v>0</v>
      </c>
    </row>
    <row r="43" spans="1:9" s="11" customFormat="1" ht="15" x14ac:dyDescent="0.25">
      <c r="A43" s="50"/>
      <c r="B43" s="51"/>
      <c r="C43" s="52" t="s">
        <v>77</v>
      </c>
      <c r="D43" s="51"/>
      <c r="E43" s="51"/>
      <c r="F43" s="51"/>
      <c r="G43" s="51"/>
      <c r="H43" s="51"/>
      <c r="I43" s="54">
        <f>SUM(I9:I40)</f>
        <v>0</v>
      </c>
    </row>
    <row r="47" spans="1:9" x14ac:dyDescent="0.2">
      <c r="C47" s="1"/>
      <c r="E47" s="1"/>
      <c r="G47" s="4"/>
      <c r="I47" s="4"/>
    </row>
  </sheetData>
  <mergeCells count="1">
    <mergeCell ref="B3:C3"/>
  </mergeCells>
  <phoneticPr fontId="5" type="noConversion"/>
  <hyperlinks>
    <hyperlink ref="B3" r:id="rId1" display="refer to specification plan: page 33"/>
    <hyperlink ref="G1" location="'Home Specs'!A1" display="return to home specs"/>
    <hyperlink ref="B3:C3" r:id="rId2" display="refer to specification plan: page 30"/>
  </hyperlink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Home Specs</vt:lpstr>
      <vt:lpstr>Lot</vt:lpstr>
      <vt:lpstr>Foundation</vt:lpstr>
      <vt:lpstr>Framing</vt:lpstr>
      <vt:lpstr>Roofing</vt:lpstr>
      <vt:lpstr>Doors</vt:lpstr>
      <vt:lpstr>Windows</vt:lpstr>
      <vt:lpstr>Plumbing</vt:lpstr>
      <vt:lpstr>Electrical</vt:lpstr>
      <vt:lpstr>HVAC</vt:lpstr>
      <vt:lpstr>Weather</vt:lpstr>
      <vt:lpstr>Exterior</vt:lpstr>
      <vt:lpstr>Walls</vt:lpstr>
      <vt:lpstr>Ceilings</vt:lpstr>
      <vt:lpstr>Kitchen</vt:lpstr>
      <vt:lpstr>Bath</vt:lpstr>
      <vt:lpstr>Laundry</vt:lpstr>
      <vt:lpstr>Flooring</vt:lpstr>
      <vt:lpstr>Lighting</vt:lpstr>
      <vt:lpstr>Other</vt:lpstr>
      <vt:lpstr>Garage</vt:lpstr>
      <vt:lpstr>Deck</vt:lpstr>
      <vt:lpstr>Water-Sport</vt:lpstr>
      <vt:lpstr>Garden Design</vt:lpstr>
      <vt:lpstr>Garden Elements</vt:lpstr>
      <vt:lpstr>Interior</vt:lpstr>
      <vt:lpstr>Exterior Design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Krayton Davis</dc:creator>
  <cp:lastModifiedBy>Krayton</cp:lastModifiedBy>
  <dcterms:created xsi:type="dcterms:W3CDTF">2007-12-04T23:58:17Z</dcterms:created>
  <dcterms:modified xsi:type="dcterms:W3CDTF">2020-10-02T10:45:34Z</dcterms:modified>
</cp:coreProperties>
</file>